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 activeTab="4"/>
  </bookViews>
  <sheets>
    <sheet name="1" sheetId="8" r:id="rId1"/>
    <sheet name="2" sheetId="9" r:id="rId2"/>
    <sheet name="3" sheetId="10" r:id="rId3"/>
    <sheet name="4" sheetId="7" r:id="rId4"/>
    <sheet name="5" sheetId="5" r:id="rId5"/>
  </sheets>
  <definedNames>
    <definedName name="OLE_LINK1" localSheetId="3">'4'!#REF!</definedName>
    <definedName name="_xlnm.Print_Area" localSheetId="0">'1'!$A$1:$C$49</definedName>
    <definedName name="_xlnm.Print_Area" localSheetId="3">'4'!$A$1:$E$93</definedName>
  </definedNames>
  <calcPr calcId="125725" refMode="R1C1"/>
</workbook>
</file>

<file path=xl/calcChain.xml><?xml version="1.0" encoding="utf-8"?>
<calcChain xmlns="http://schemas.openxmlformats.org/spreadsheetml/2006/main">
  <c r="C26" i="8"/>
  <c r="E36" i="7" l="1"/>
  <c r="E81"/>
  <c r="E97"/>
  <c r="E96" s="1"/>
  <c r="E95" s="1"/>
  <c r="E94" s="1"/>
  <c r="E87"/>
  <c r="E83"/>
  <c r="E48"/>
  <c r="E43"/>
  <c r="E38"/>
  <c r="E13"/>
  <c r="E12"/>
  <c r="E5" s="1"/>
  <c r="D74" i="10"/>
  <c r="D73" s="1"/>
  <c r="D72" s="1"/>
  <c r="D71" s="1"/>
  <c r="C9" i="8"/>
  <c r="E87" i="9"/>
  <c r="E86" s="1"/>
  <c r="E85" s="1"/>
  <c r="E84" s="1"/>
  <c r="E11"/>
  <c r="E88" i="7"/>
  <c r="D26" i="10"/>
  <c r="D38"/>
  <c r="D43"/>
  <c r="D42" s="1"/>
  <c r="E67" i="9"/>
  <c r="C43" i="8"/>
  <c r="C40"/>
  <c r="C39" s="1"/>
  <c r="D53" i="10"/>
  <c r="D69"/>
  <c r="D66"/>
  <c r="D65"/>
  <c r="D63"/>
  <c r="D62"/>
  <c r="D61"/>
  <c r="D58"/>
  <c r="D57" s="1"/>
  <c r="D55"/>
  <c r="D49"/>
  <c r="D47"/>
  <c r="D36"/>
  <c r="D35"/>
  <c r="D32"/>
  <c r="D28"/>
  <c r="D27" s="1"/>
  <c r="D24"/>
  <c r="D22"/>
  <c r="D21" s="1"/>
  <c r="D18"/>
  <c r="D17"/>
  <c r="D16"/>
  <c r="D14"/>
  <c r="D12"/>
  <c r="D11" s="1"/>
  <c r="D10"/>
  <c r="D8"/>
  <c r="D7" s="1"/>
  <c r="D6" s="1"/>
  <c r="E7" i="7" l="1"/>
  <c r="E6" s="1"/>
  <c r="D5" i="10"/>
  <c r="D20"/>
  <c r="D46"/>
  <c r="D45" s="1"/>
  <c r="D4" l="1"/>
  <c r="E81" i="9"/>
  <c r="E82" s="1"/>
  <c r="E77"/>
  <c r="E76"/>
  <c r="E75" s="1"/>
  <c r="E72"/>
  <c r="E71"/>
  <c r="E65"/>
  <c r="E60"/>
  <c r="E56"/>
  <c r="E55"/>
  <c r="E54"/>
  <c r="E52"/>
  <c r="E51" s="1"/>
  <c r="E46"/>
  <c r="E45" s="1"/>
  <c r="E44" s="1"/>
  <c r="E35" s="1"/>
  <c r="E42"/>
  <c r="E40"/>
  <c r="E39" s="1"/>
  <c r="E38" s="1"/>
  <c r="E36" s="1"/>
  <c r="E33"/>
  <c r="E32" s="1"/>
  <c r="E31" s="1"/>
  <c r="E30" s="1"/>
  <c r="E29" s="1"/>
  <c r="E28"/>
  <c r="E25"/>
  <c r="E21"/>
  <c r="E23" s="1"/>
  <c r="E24" s="1"/>
  <c r="E17"/>
  <c r="E18" s="1"/>
  <c r="E15"/>
  <c r="E9"/>
  <c r="E8" s="1"/>
  <c r="E59" l="1"/>
  <c r="E58" s="1"/>
  <c r="E50" s="1"/>
  <c r="E48" s="1"/>
  <c r="E79"/>
  <c r="E74"/>
  <c r="E7"/>
  <c r="E5"/>
  <c r="E19"/>
  <c r="E80"/>
  <c r="E4" l="1"/>
  <c r="C24" i="8"/>
  <c r="C36"/>
  <c r="C34"/>
  <c r="C33" s="1"/>
  <c r="C31"/>
  <c r="C30" s="1"/>
  <c r="C27"/>
  <c r="C22"/>
  <c r="C19"/>
  <c r="C17"/>
  <c r="C14"/>
  <c r="C13" s="1"/>
  <c r="C8"/>
  <c r="C16" l="1"/>
  <c r="C7" s="1"/>
  <c r="C6" l="1"/>
  <c r="E75" i="7"/>
  <c r="E14"/>
  <c r="E92"/>
  <c r="E86"/>
  <c r="E84"/>
  <c r="E82"/>
  <c r="E80"/>
  <c r="E73"/>
  <c r="E71" s="1"/>
  <c r="E69"/>
  <c r="E68" s="1"/>
  <c r="E67" s="1"/>
  <c r="E58"/>
  <c r="E56"/>
  <c r="E54"/>
  <c r="E52"/>
  <c r="E51"/>
  <c r="E49"/>
  <c r="E47"/>
  <c r="E42"/>
  <c r="E41" s="1"/>
  <c r="E40" s="1"/>
  <c r="E37"/>
  <c r="E35" s="1"/>
  <c r="E31"/>
  <c r="E30" s="1"/>
  <c r="E26"/>
  <c r="E25"/>
  <c r="E24" s="1"/>
  <c r="E23"/>
  <c r="E20"/>
  <c r="E19" s="1"/>
  <c r="E16"/>
  <c r="E10"/>
  <c r="E8"/>
  <c r="E34" l="1"/>
  <c r="E33" s="1"/>
  <c r="E46"/>
  <c r="E45" s="1"/>
  <c r="E44" s="1"/>
  <c r="E39" s="1"/>
  <c r="E78"/>
  <c r="E66"/>
  <c r="E18"/>
  <c r="E28"/>
  <c r="E29"/>
  <c r="E77" l="1"/>
  <c r="E64" l="1"/>
  <c r="E65"/>
</calcChain>
</file>

<file path=xl/sharedStrings.xml><?xml version="1.0" encoding="utf-8"?>
<sst xmlns="http://schemas.openxmlformats.org/spreadsheetml/2006/main" count="661" uniqueCount="248">
  <si>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</si>
  <si>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</si>
  <si>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</si>
  <si>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</si>
  <si>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</si>
  <si>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</si>
  <si>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</si>
  <si>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</si>
  <si>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</si>
  <si>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</si>
  <si>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</si>
  <si>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</si>
  <si>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</si>
  <si>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</si>
  <si>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</si>
  <si>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</si>
  <si>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</si>
  <si>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</si>
  <si>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</si>
  <si>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</si>
  <si>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</si>
  <si>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</si>
  <si>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</si>
  <si>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</si>
  <si>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</si>
  <si>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</si>
  <si>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</si>
  <si>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</si>
  <si>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</si>
  <si>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</si>
  <si>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</si>
  <si>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</si>
  <si>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</si>
  <si>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</si>
  <si>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</si>
  <si>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</si>
  <si>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</si>
  <si>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</si>
  <si>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</si>
  <si>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</si>
  <si>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</si>
  <si>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</si>
  <si>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</si>
  <si>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</si>
  <si>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</si>
  <si>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</si>
  <si>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</si>
  <si>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</si>
  <si>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</si>
  <si>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</si>
  <si>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</si>
  <si>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</si>
  <si>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</si>
  <si>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</si>
  <si>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</si>
  <si>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</si>
  <si>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</si>
  <si>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</si>
  <si>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</si>
  <si>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</si>
  <si>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</si>
  <si>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</si>
  <si>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</si>
  <si>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</si>
  <si>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</si>
  <si>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</si>
  <si>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</si>
  <si>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</si>
  <si>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</si>
  <si>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</si>
  <si>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</si>
  <si>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</si>
  <si>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</si>
  <si>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</si>
  <si>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</si>
  <si>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</si>
  <si>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</si>
  <si>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</si>
  <si>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</si>
  <si>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</si>
  <si>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</si>
  <si>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</si>
  <si>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</si>
  <si>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</si>
  <si>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</si>
  <si>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</si>
  <si>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</si>
  <si>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</si>
  <si>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</si>
  <si>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</si>
  <si>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</si>
  <si>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</si>
  <si>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</si>
  <si>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</si>
  <si>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</si>
  <si>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</si>
  <si>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</si>
  <si>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</si>
  <si>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</si>
  <si>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</si>
  <si>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</si>
  <si>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</si>
  <si>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</si>
  <si>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</si>
  <si>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</si>
  <si>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</si>
  <si>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</si>
  <si>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</si>
  <si>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</si>
  <si>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</si>
  <si>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</si>
  <si>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</si>
  <si>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</si>
  <si>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</si>
  <si>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</si>
  <si>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</si>
  <si>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</si>
  <si>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</si>
  <si>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</si>
  <si>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</si>
  <si>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</si>
  <si>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</si>
  <si>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</si>
  <si>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</si>
  <si>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</si>
  <si>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</si>
  <si>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</si>
  <si>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</si>
  <si>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</si>
  <si>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</si>
  <si>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</si>
  <si>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</si>
  <si>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</si>
  <si>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</si>
  <si>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</si>
  <si>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</si>
  <si>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</si>
  <si>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</si>
  <si>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</si>
  <si>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</si>
  <si>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</si>
  <si>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</si>
  <si>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</si>
  <si>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</si>
  <si>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</si>
  <si>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</si>
  <si>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</si>
  <si>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</si>
  <si>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</si>
  <si>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</si>
  <si>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</si>
  <si>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</si>
  <si>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</si>
  <si>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</si>
  <si>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</si>
  <si>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</si>
  <si>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</si>
  <si>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</si>
  <si>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</si>
  <si>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</si>
  <si>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</si>
  <si>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</si>
  <si>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</si>
  <si>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</si>
  <si>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</si>
  <si>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</si>
  <si>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</si>
  <si>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</si>
  <si>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</si>
  <si>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</si>
  <si>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</si>
  <si>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</si>
  <si>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</si>
  <si>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</si>
  <si>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</si>
  <si>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</si>
  <si>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</si>
  <si>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</si>
  <si>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17 1 01 03330</t>
  </si>
  <si>
    <t>21 1 02 03560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</si>
  <si>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</si>
  <si>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</si>
  <si>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</si>
  <si>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</si>
  <si>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1 06 00000 00 0000 000</t>
  </si>
  <si>
    <t>Реализация программ формирования современной городской среды</t>
  </si>
  <si>
    <t>21 1 F2 55550</t>
  </si>
  <si>
    <t>Межбюджетные трансферты общего характера муниципальных образований</t>
  </si>
  <si>
    <t>Прочие межбюджетные трансферты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</si>
  <si>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</si>
  <si>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</si>
  <si>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</si>
  <si>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Капитальные вложения в объекты муниципальной собственности</t>
  </si>
  <si>
    <t>20 1 01 S2400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</si>
  <si>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</si>
  <si>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S2470</t>
  </si>
  <si>
    <t>20 1 01 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</si>
  <si>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</si>
  <si>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20 1 01 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</si>
  <si>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</si>
  <si>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S2473</t>
  </si>
  <si>
    <t>Основное мероприятие «Проведение капитального ремонта многоквартирных домов»</t>
  </si>
  <si>
    <t xml:space="preserve">Основное мероприятие </t>
  </si>
  <si>
    <t>21 1 02 00000</t>
  </si>
  <si>
    <t>Мероприятия по жилищно-коммунальному хозяйству</t>
  </si>
  <si>
    <t xml:space="preserve"> 2 02 16001 10 0000 150</t>
  </si>
  <si>
    <t xml:space="preserve"> 1 16 10123 00 0000 140</t>
  </si>
  <si>
    <t xml:space="preserve"> 1 16 10123 01 0000 140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</si>
  <si>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</si>
  <si>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ПРОЧИЕ НЕНАЛОГОВЫЕ ДОХОДЫ</t>
  </si>
  <si>
    <t xml:space="preserve"> 1 17 00000 00 0000 000</t>
  </si>
  <si>
    <t>Инициативные платежи</t>
  </si>
  <si>
    <t xml:space="preserve"> 1 17 15030 10 0000 150</t>
  </si>
  <si>
    <t>Инициативные платежи, зачисляемые в бюджеты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</si>
  <si>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1 17 15030 10 1003 150</t>
  </si>
  <si>
    <t>Инициативные платежи, зачисляемые в бюджеты сельских поселений (от индивидуальных предпринимателей, юридических лиц при реализации проектов развития общественной инфраструктуры, основанных на местных инициативах)</t>
  </si>
  <si>
    <t>1 17 15030 10 2003 150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</si>
  <si>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</si>
  <si>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 xml:space="preserve"> 2 02 49999 10 7247 150</t>
  </si>
  <si>
    <t>21 1 03 S2470</t>
  </si>
  <si>
    <t>21 1 03 S2472</t>
  </si>
  <si>
    <t>21 1 03 S2473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</si>
  <si>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</si>
  <si>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</si>
  <si>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НАЦИОНАЛЬНАЯ БЕЗОПАСНОСТЬ И ПРАВООХРАНИТЕЛЬНАЯ ДЕЯТЕЛЬНОСТЬ</t>
  </si>
  <si>
    <t>Основное мероприятие «Обеспечение мер пожарной безопасности территорий населенных пунктов»</t>
  </si>
  <si>
    <t>Закупка товаров, работ и услуг для обеспечения государственных (муниципальных) нужд</t>
  </si>
  <si>
    <t>Реализация проектов развития общественной инфраструктуры, основанных на местных инициативах</t>
  </si>
  <si>
    <t>Муниципальная программа «Модернизация и реформирование жилищно-коммунального хозяйства</t>
  </si>
  <si>
    <t>1400</t>
  </si>
  <si>
    <t>1403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</si>
  <si>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</si>
  <si>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Слаковский 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</si>
  <si>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Слаковский сельсовет муниципального района  Альшеевский  район Республики Башкортостан»</t>
  </si>
  <si>
    <t xml:space="preserve">Поступления доходов 
в бюджет сельского поселения Слаковский  сельсовет  муниципального района  Альшеевский район Республики Башкортостан на 2022 год
</t>
  </si>
  <si>
    <t xml:space="preserve">Распределение бюджетных ассигнований 
сельского поселения  Слаковский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</si>
  <si>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
сельского поселения  Слаковский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</si>
  <si>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Ведомственная структура расходов бюджета сельского поселения Слаковский сельсовет муниципального района Альшеевский район Республики Башкортостан  на 2022 год</t>
  </si>
  <si>
    <t>22 0 00 00000</t>
  </si>
  <si>
    <t>22 1 00 02030</t>
  </si>
  <si>
    <t>22 1 00 02040</t>
  </si>
  <si>
    <t>22 1 00 51180</t>
  </si>
  <si>
    <t>Источники  финансирования дефицита бюджета сельского поселения Слаковский сельсовет муниципального района Альшеевский район  Республики Башкортостан за 2022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</si>
  <si>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ПРИЛОЖЕНИЕ №1
к решению Совета
сельского поселения
№ 189 от «27» апреля 2023 г</t>
  </si>
  <si>
    <t xml:space="preserve">ПРИЛОЖЕНИЕ №2
к решению Совета
сельского поселения
 № 189  от «27» апреля 2023 г.
</t>
  </si>
  <si>
    <t>ПРИЛОЖЕНИЕ №3
к решению Совета
сельского поселения
№  189  от «27» апреля 2023 г.</t>
  </si>
  <si>
    <t xml:space="preserve">ПРИЛОЖЕНИЕ №4
к решению Совета
сельского поселения
№ 189 «27» апреля 2023 г.
</t>
  </si>
  <si>
    <t xml:space="preserve">ПРИЛОЖЕНИЕ №5
к решению Совета
сельского поселения
№ 189 от «27» апреля 2023 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</si>
</sst>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0" fontId="5" fillId="0" borderId="8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49" fontId="5" fillId="0" borderId="8" xfId="0" applyNumberFormat="1" applyFont="1" applyBorder="1" applyAlignment="1">
      <alignment horizontal="center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0" fillId="0" borderId="8" xfId="0" applyBorder="1"/>
    <xf numFmtId="0" fontId="5" fillId="2" borderId="9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3" borderId="0" xfId="0" applyFill="1"/>
    <xf numFmtId="0" fontId="6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8" fillId="0" borderId="8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4" fontId="7" fillId="0" borderId="5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4" fontId="0" fillId="2" borderId="0" xfId="0" applyNumberFormat="1" applyFill="1"/>
    <xf numFmtId="4" fontId="6" fillId="0" borderId="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4" fontId="5" fillId="2" borderId="9" xfId="0" applyNumberFormat="1" applyFont="1" applyFill="1" applyBorder="1" applyAlignment="1">
      <alignment horizontal="right" vertical="top" wrapText="1"/>
    </xf>
    <xf numFmtId="4" fontId="7" fillId="2" borderId="5" xfId="0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right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0" fontId="0" fillId="0" borderId="0" xfId="0"/>
    <xf numFmtId="4" fontId="0" fillId="0" borderId="0" xfId="0" applyNumberFormat="1"/>
    <xf numFmtId="0" fontId="6" fillId="0" borderId="4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8" xfId="0" applyBorder="1"/>
    <xf numFmtId="3" fontId="6" fillId="0" borderId="8" xfId="0" applyNumberFormat="1" applyFont="1" applyFill="1" applyBorder="1" applyAlignment="1">
      <alignment horizontal="righ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5" fillId="2" borderId="8" xfId="0" applyNumberFormat="1" applyFont="1" applyFill="1" applyBorder="1" applyAlignment="1">
      <alignment horizontal="righ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85" zoomScaleSheetLayoutView="85" workbookViewId="0">
      <selection activeCell="B1" sqref="B1:C1"/>
    </sheetView>
  </sheetViews>
  <sheetFormatPr defaultRowHeight="15"/>
  <cols>
    <col min="1" max="1" width="28.85546875" customWidth="1"/>
    <col min="2" max="2" width="86.7109375" customWidth="1"/>
    <col min="3" max="3" width="16.7109375" customWidth="1"/>
    <col min="4" max="4" width="11.42578125" customWidth="1"/>
  </cols>
  <sheetData>
    <row r="1" spans="1:4" ht="78.599999999999994" customHeight="1">
      <c r="A1" s="10"/>
      <c r="B1" s="143" t="s">
        <v>243</v>
      </c>
      <c r="C1" s="143"/>
    </row>
    <row r="2" spans="1:4" ht="55.15" customHeight="1">
      <c r="A2" s="144" t="s">
        <v>234</v>
      </c>
      <c r="B2" s="144"/>
      <c r="C2" s="144"/>
    </row>
    <row r="3" spans="1:4" ht="18.75" customHeight="1">
      <c r="A3" s="145" t="s">
        <v>0</v>
      </c>
      <c r="B3" s="145" t="s">
        <v>1</v>
      </c>
      <c r="C3" s="147" t="s">
        <v>2</v>
      </c>
    </row>
    <row r="4" spans="1:4" ht="55.15" customHeight="1">
      <c r="A4" s="146"/>
      <c r="B4" s="146"/>
      <c r="C4" s="148"/>
    </row>
    <row r="5" spans="1:4" ht="19.5" thickBot="1">
      <c r="A5" s="65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90">
        <f>C7+C43</f>
        <v>3808753.6500000004</v>
      </c>
      <c r="D6" s="22"/>
    </row>
    <row r="7" spans="1:4" ht="19.5" customHeight="1" thickBot="1">
      <c r="A7" s="3" t="s">
        <v>42</v>
      </c>
      <c r="B7" s="4" t="s">
        <v>4</v>
      </c>
      <c r="C7" s="90">
        <f>C8+C13+C16+C22+C26+C30+C33+C36+C24+C39</f>
        <v>1133571.8699999999</v>
      </c>
    </row>
    <row r="8" spans="1:4" ht="21" customHeight="1" thickBot="1">
      <c r="A8" s="3" t="s">
        <v>29</v>
      </c>
      <c r="B8" s="4" t="s">
        <v>5</v>
      </c>
      <c r="C8" s="90">
        <f>C9</f>
        <v>33159.100000000006</v>
      </c>
    </row>
    <row r="9" spans="1:4" ht="19.5" thickBot="1">
      <c r="A9" s="5" t="s">
        <v>30</v>
      </c>
      <c r="B9" s="6" t="s">
        <v>6</v>
      </c>
      <c r="C9" s="91">
        <f>C10+C12+C11</f>
        <v>33159.100000000006</v>
      </c>
    </row>
    <row r="10" spans="1:4" ht="70.900000000000006" customHeight="1" thickBot="1">
      <c r="A10" s="11" t="s">
        <v>31</v>
      </c>
      <c r="B10" s="12" t="s">
        <v>7</v>
      </c>
      <c r="C10" s="91">
        <v>34030.910000000003</v>
      </c>
    </row>
    <row r="11" spans="1:4" ht="111.6" customHeight="1" thickBot="1">
      <c r="A11" s="11" t="s">
        <v>32</v>
      </c>
      <c r="B11" s="12" t="s">
        <v>15</v>
      </c>
      <c r="C11" s="91">
        <v>192.64</v>
      </c>
    </row>
    <row r="12" spans="1:4" ht="35.450000000000003" customHeight="1">
      <c r="A12" s="11" t="s">
        <v>33</v>
      </c>
      <c r="B12" s="12" t="s">
        <v>16</v>
      </c>
      <c r="C12" s="91">
        <v>-1064.45</v>
      </c>
    </row>
    <row r="13" spans="1:4" ht="38.25" thickBot="1">
      <c r="A13" s="7" t="s">
        <v>34</v>
      </c>
      <c r="B13" s="13" t="s">
        <v>17</v>
      </c>
      <c r="C13" s="92">
        <f t="shared" ref="C13:C14" si="0">C14</f>
        <v>17304.43</v>
      </c>
    </row>
    <row r="14" spans="1:4" ht="19.5" thickBot="1">
      <c r="A14" s="1" t="s">
        <v>35</v>
      </c>
      <c r="B14" s="8" t="s">
        <v>18</v>
      </c>
      <c r="C14" s="89">
        <f t="shared" si="0"/>
        <v>17304.43</v>
      </c>
    </row>
    <row r="15" spans="1:4" ht="19.5" thickBot="1">
      <c r="A15" s="1" t="s">
        <v>36</v>
      </c>
      <c r="B15" s="8" t="s">
        <v>18</v>
      </c>
      <c r="C15" s="89">
        <v>17304.43</v>
      </c>
    </row>
    <row r="16" spans="1:4" ht="23.25" customHeight="1" thickBot="1">
      <c r="A16" s="7" t="s">
        <v>184</v>
      </c>
      <c r="B16" s="9" t="s">
        <v>8</v>
      </c>
      <c r="C16" s="92">
        <f>C17+C19</f>
        <v>898614.3899999999</v>
      </c>
    </row>
    <row r="17" spans="1:3" ht="25.5" customHeight="1" thickBot="1">
      <c r="A17" s="1" t="s">
        <v>37</v>
      </c>
      <c r="B17" s="8" t="s">
        <v>9</v>
      </c>
      <c r="C17" s="89">
        <f>C18</f>
        <v>468899.35</v>
      </c>
    </row>
    <row r="18" spans="1:3" ht="60" customHeight="1" thickBot="1">
      <c r="A18" s="1" t="s">
        <v>38</v>
      </c>
      <c r="B18" s="8" t="s">
        <v>10</v>
      </c>
      <c r="C18" s="89">
        <v>468899.35</v>
      </c>
    </row>
    <row r="19" spans="1:3" ht="23.25" customHeight="1" thickBot="1">
      <c r="A19" s="7" t="s">
        <v>39</v>
      </c>
      <c r="B19" s="9" t="s">
        <v>11</v>
      </c>
      <c r="C19" s="92">
        <f>C20+C21</f>
        <v>429715.04</v>
      </c>
    </row>
    <row r="20" spans="1:3" ht="76.150000000000006" customHeight="1" thickBot="1">
      <c r="A20" s="1" t="s">
        <v>40</v>
      </c>
      <c r="B20" s="8" t="s">
        <v>27</v>
      </c>
      <c r="C20" s="89">
        <v>133850.23999999999</v>
      </c>
    </row>
    <row r="21" spans="1:3" ht="77.45" customHeight="1" thickBot="1">
      <c r="A21" s="1" t="s">
        <v>41</v>
      </c>
      <c r="B21" s="8" t="s">
        <v>28</v>
      </c>
      <c r="C21" s="89">
        <v>295864.8</v>
      </c>
    </row>
    <row r="22" spans="1:3" ht="27" customHeight="1" thickBot="1">
      <c r="A22" s="7" t="s">
        <v>45</v>
      </c>
      <c r="B22" s="9" t="s">
        <v>12</v>
      </c>
      <c r="C22" s="92">
        <f>C23</f>
        <v>3200</v>
      </c>
    </row>
    <row r="23" spans="1:3" ht="73.150000000000006" customHeight="1" thickBot="1">
      <c r="A23" s="1" t="s">
        <v>43</v>
      </c>
      <c r="B23" s="8" t="s">
        <v>13</v>
      </c>
      <c r="C23" s="89">
        <v>3200</v>
      </c>
    </row>
    <row r="24" spans="1:3" ht="36" customHeight="1" thickBot="1">
      <c r="A24" s="7" t="s">
        <v>180</v>
      </c>
      <c r="B24" s="9" t="s">
        <v>181</v>
      </c>
      <c r="C24" s="93">
        <f>C25</f>
        <v>0</v>
      </c>
    </row>
    <row r="25" spans="1:3" ht="75.599999999999994" customHeight="1" thickBot="1">
      <c r="A25" s="1" t="s">
        <v>182</v>
      </c>
      <c r="B25" s="8" t="s">
        <v>183</v>
      </c>
      <c r="C25" s="94">
        <v>0</v>
      </c>
    </row>
    <row r="26" spans="1:3" ht="37.15" customHeight="1" thickBot="1">
      <c r="A26" s="14" t="s">
        <v>46</v>
      </c>
      <c r="B26" s="15" t="s">
        <v>19</v>
      </c>
      <c r="C26" s="92">
        <f>C27+C38</f>
        <v>181293.95</v>
      </c>
    </row>
    <row r="27" spans="1:3" ht="93.6" customHeight="1" thickBot="1">
      <c r="A27" s="16" t="s">
        <v>47</v>
      </c>
      <c r="B27" s="17" t="s">
        <v>20</v>
      </c>
      <c r="C27" s="89">
        <f>C29+C28</f>
        <v>178793.95</v>
      </c>
    </row>
    <row r="28" spans="1:3" ht="75.599999999999994" customHeight="1" thickBot="1">
      <c r="A28" s="18" t="s">
        <v>48</v>
      </c>
      <c r="B28" s="17" t="s">
        <v>21</v>
      </c>
      <c r="C28" s="89">
        <v>178793.95</v>
      </c>
    </row>
    <row r="29" spans="1:3" ht="18.75" hidden="1" customHeight="1" thickBot="1">
      <c r="A29" s="18" t="s">
        <v>49</v>
      </c>
      <c r="B29" s="17" t="s">
        <v>22</v>
      </c>
      <c r="C29" s="89"/>
    </row>
    <row r="30" spans="1:3" ht="15.75" hidden="1" customHeight="1" thickBot="1">
      <c r="A30" s="14" t="s">
        <v>50</v>
      </c>
      <c r="B30" s="19" t="s">
        <v>23</v>
      </c>
      <c r="C30" s="92">
        <f t="shared" ref="C30:C31" si="1">C31</f>
        <v>0</v>
      </c>
    </row>
    <row r="31" spans="1:3" ht="24.75" hidden="1" customHeight="1" thickBot="1">
      <c r="A31" s="16" t="s">
        <v>51</v>
      </c>
      <c r="B31" s="18" t="s">
        <v>23</v>
      </c>
      <c r="C31" s="89">
        <f t="shared" si="1"/>
        <v>0</v>
      </c>
    </row>
    <row r="32" spans="1:3" ht="18" hidden="1" customHeight="1" thickBot="1">
      <c r="A32" s="18" t="s">
        <v>52</v>
      </c>
      <c r="B32" s="17" t="s">
        <v>24</v>
      </c>
      <c r="C32" s="89"/>
    </row>
    <row r="33" spans="1:3" ht="18.75" hidden="1" customHeight="1" thickBot="1">
      <c r="A33" s="14" t="s">
        <v>53</v>
      </c>
      <c r="B33" s="19" t="s">
        <v>25</v>
      </c>
      <c r="C33" s="92">
        <f t="shared" ref="C33:C34" si="2">C34</f>
        <v>0</v>
      </c>
    </row>
    <row r="34" spans="1:3" ht="23.25" hidden="1" customHeight="1" thickBot="1">
      <c r="A34" s="16" t="s">
        <v>54</v>
      </c>
      <c r="B34" s="18" t="s">
        <v>25</v>
      </c>
      <c r="C34" s="89">
        <f t="shared" si="2"/>
        <v>0</v>
      </c>
    </row>
    <row r="35" spans="1:3" ht="57" hidden="1" thickBot="1">
      <c r="A35" s="18" t="s">
        <v>55</v>
      </c>
      <c r="B35" s="17" t="s">
        <v>26</v>
      </c>
      <c r="C35" s="89"/>
    </row>
    <row r="36" spans="1:3" ht="55.15" customHeight="1" thickBot="1">
      <c r="A36" s="14" t="s">
        <v>56</v>
      </c>
      <c r="B36" s="19" t="s">
        <v>63</v>
      </c>
      <c r="C36" s="92">
        <f t="shared" ref="C36:C39" si="3">C37</f>
        <v>0</v>
      </c>
    </row>
    <row r="37" spans="1:3" ht="57.6" customHeight="1" thickBot="1">
      <c r="A37" s="16" t="s">
        <v>206</v>
      </c>
      <c r="B37" s="18" t="s">
        <v>64</v>
      </c>
      <c r="C37" s="89">
        <v>0</v>
      </c>
    </row>
    <row r="38" spans="1:3" ht="57" customHeight="1" thickBot="1">
      <c r="A38" s="18" t="s">
        <v>207</v>
      </c>
      <c r="B38" s="17" t="s">
        <v>64</v>
      </c>
      <c r="C38" s="89">
        <v>2500</v>
      </c>
    </row>
    <row r="39" spans="1:3" ht="19.5" thickBot="1">
      <c r="A39" s="18" t="s">
        <v>210</v>
      </c>
      <c r="B39" s="19" t="s">
        <v>209</v>
      </c>
      <c r="C39" s="92">
        <f t="shared" si="3"/>
        <v>0</v>
      </c>
    </row>
    <row r="40" spans="1:3" ht="19.5" thickBot="1">
      <c r="A40" s="18" t="s">
        <v>212</v>
      </c>
      <c r="B40" s="18" t="s">
        <v>211</v>
      </c>
      <c r="C40" s="89">
        <f>C42+C41</f>
        <v>0</v>
      </c>
    </row>
    <row r="41" spans="1:3" ht="57" customHeight="1" thickBot="1">
      <c r="A41" s="102" t="s">
        <v>214</v>
      </c>
      <c r="B41" s="17" t="s">
        <v>213</v>
      </c>
      <c r="C41" s="89">
        <v>0</v>
      </c>
    </row>
    <row r="42" spans="1:3" ht="77.25" customHeight="1" thickBot="1">
      <c r="A42" s="102" t="s">
        <v>216</v>
      </c>
      <c r="B42" s="17" t="s">
        <v>215</v>
      </c>
      <c r="C42" s="89">
        <v>0</v>
      </c>
    </row>
    <row r="43" spans="1:3" ht="21.75" customHeight="1" thickBot="1">
      <c r="A43" s="7" t="s">
        <v>44</v>
      </c>
      <c r="B43" s="9" t="s">
        <v>14</v>
      </c>
      <c r="C43" s="92">
        <f>C44+C45+C46+C48+C49+C47</f>
        <v>2675181.7800000003</v>
      </c>
    </row>
    <row r="44" spans="1:3" ht="39.75" customHeight="1" thickBot="1">
      <c r="A44" s="1" t="s">
        <v>205</v>
      </c>
      <c r="B44" s="8" t="s">
        <v>65</v>
      </c>
      <c r="C44" s="89">
        <v>1302000</v>
      </c>
    </row>
    <row r="45" spans="1:3" ht="73.900000000000006" customHeight="1" thickBot="1">
      <c r="A45" s="1" t="s">
        <v>60</v>
      </c>
      <c r="B45" s="1" t="s">
        <v>59</v>
      </c>
      <c r="C45" s="89">
        <v>275986</v>
      </c>
    </row>
    <row r="46" spans="1:3" ht="37.9" customHeight="1" thickBot="1">
      <c r="A46" s="1" t="s">
        <v>57</v>
      </c>
      <c r="B46" s="8" t="s">
        <v>61</v>
      </c>
      <c r="C46" s="89">
        <v>95000</v>
      </c>
    </row>
    <row r="47" spans="1:3" ht="60" customHeight="1" thickBot="1">
      <c r="A47" s="1" t="s">
        <v>218</v>
      </c>
      <c r="B47" s="8" t="s">
        <v>217</v>
      </c>
      <c r="C47" s="89">
        <v>0</v>
      </c>
    </row>
    <row r="48" spans="1:3" ht="39" customHeight="1" thickBot="1">
      <c r="A48" s="1" t="s">
        <v>58</v>
      </c>
      <c r="B48" s="8" t="s">
        <v>62</v>
      </c>
      <c r="C48" s="89">
        <v>500000</v>
      </c>
    </row>
    <row r="49" spans="1:3" ht="38.25" thickBot="1">
      <c r="A49" s="1" t="s">
        <v>66</v>
      </c>
      <c r="B49" s="8" t="s">
        <v>67</v>
      </c>
      <c r="C49" s="89">
        <v>502195.78</v>
      </c>
    </row>
  </sheetData>
  <mergeCells count="5">
    <mergeCell ref="B1:C1"/>
    <mergeCell ref="A2:C2"/>
    <mergeCell ref="A3:A4"/>
    <mergeCell ref="B3:B4"/>
    <mergeCell ref="C3:C4"/>
  </mergeCells>
  <pageMargins left="1.01" right="0.36" top="0.39" bottom="0.31" header="0.3" footer="0.3"/>
  <pageSetup paperSize="9" scale="66" fitToHeight="0" orientation="portrait" horizontalDpi="180" verticalDpi="180" r:id="rId1"/>
  <rowBreaks count="1" manualBreakCount="1">
    <brk id="2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="85" zoomScaleSheetLayoutView="85" workbookViewId="0">
      <selection activeCell="J2" sqref="J2"/>
    </sheetView>
  </sheetViews>
  <sheetFormatPr defaultRowHeight="15"/>
  <cols>
    <col min="1" max="1" width="75.42578125" style="20" customWidth="1"/>
    <col min="2" max="2" width="9.7109375" style="21" customWidth="1"/>
    <col min="3" max="3" width="19.5703125" customWidth="1"/>
    <col min="4" max="4" width="8" customWidth="1"/>
    <col min="5" max="5" width="16.5703125" style="95" customWidth="1"/>
    <col min="6" max="6" width="11.42578125" bestFit="1" customWidth="1"/>
  </cols>
  <sheetData>
    <row r="1" spans="1:6" ht="75" customHeight="1">
      <c r="A1" s="143" t="s">
        <v>244</v>
      </c>
      <c r="B1" s="143"/>
      <c r="C1" s="143"/>
      <c r="D1" s="143"/>
      <c r="E1" s="143"/>
    </row>
    <row r="2" spans="1:6" ht="97.9" customHeight="1" thickBot="1">
      <c r="A2" s="155" t="s">
        <v>235</v>
      </c>
      <c r="B2" s="155"/>
      <c r="C2" s="155"/>
      <c r="D2" s="155"/>
      <c r="E2" s="155"/>
    </row>
    <row r="3" spans="1:6" ht="19.5" thickBot="1">
      <c r="A3" s="23" t="s">
        <v>68</v>
      </c>
      <c r="B3" s="24" t="s">
        <v>69</v>
      </c>
      <c r="C3" s="25" t="s">
        <v>70</v>
      </c>
      <c r="D3" s="25" t="s">
        <v>71</v>
      </c>
      <c r="E3" s="26" t="s">
        <v>72</v>
      </c>
    </row>
    <row r="4" spans="1:6" ht="19.5" thickBot="1">
      <c r="A4" s="77" t="s">
        <v>3</v>
      </c>
      <c r="B4" s="27"/>
      <c r="C4" s="28"/>
      <c r="D4" s="28"/>
      <c r="E4" s="29">
        <f>E5+E21+E28+E35+E48+E74+E79+E84</f>
        <v>3372362.19</v>
      </c>
      <c r="F4" s="22"/>
    </row>
    <row r="5" spans="1:6">
      <c r="A5" s="156" t="s">
        <v>73</v>
      </c>
      <c r="B5" s="158" t="s">
        <v>74</v>
      </c>
      <c r="C5" s="160"/>
      <c r="D5" s="151"/>
      <c r="E5" s="162">
        <f>E8+E11+E17</f>
        <v>2278857.12</v>
      </c>
    </row>
    <row r="6" spans="1:6" ht="7.5" customHeight="1" thickBot="1">
      <c r="A6" s="157"/>
      <c r="B6" s="159"/>
      <c r="C6" s="161"/>
      <c r="D6" s="152"/>
      <c r="E6" s="163"/>
    </row>
    <row r="7" spans="1:6" ht="19.5" thickBot="1">
      <c r="A7" s="128" t="s">
        <v>75</v>
      </c>
      <c r="B7" s="27" t="s">
        <v>74</v>
      </c>
      <c r="C7" s="112" t="s">
        <v>238</v>
      </c>
      <c r="D7" s="28"/>
      <c r="E7" s="31">
        <f>E8+E11+E17</f>
        <v>2278857.12</v>
      </c>
    </row>
    <row r="8" spans="1:6" ht="18.600000000000001" customHeight="1" thickBot="1">
      <c r="A8" s="128" t="s">
        <v>77</v>
      </c>
      <c r="B8" s="27" t="s">
        <v>78</v>
      </c>
      <c r="C8" s="32"/>
      <c r="D8" s="28"/>
      <c r="E8" s="31">
        <f>E9</f>
        <v>956567.4</v>
      </c>
    </row>
    <row r="9" spans="1:6" ht="19.5" thickBot="1">
      <c r="A9" s="128" t="s">
        <v>79</v>
      </c>
      <c r="B9" s="27" t="s">
        <v>78</v>
      </c>
      <c r="C9" s="112" t="s">
        <v>239</v>
      </c>
      <c r="D9" s="28"/>
      <c r="E9" s="31">
        <f>E10</f>
        <v>956567.4</v>
      </c>
    </row>
    <row r="10" spans="1:6" ht="39" customHeight="1" thickBot="1">
      <c r="A10" s="128" t="s">
        <v>80</v>
      </c>
      <c r="B10" s="27" t="s">
        <v>78</v>
      </c>
      <c r="C10" s="112" t="s">
        <v>239</v>
      </c>
      <c r="D10" s="28">
        <v>100</v>
      </c>
      <c r="E10" s="31">
        <v>956567.4</v>
      </c>
    </row>
    <row r="11" spans="1:6" ht="19.5" thickBot="1">
      <c r="A11" s="128" t="s">
        <v>81</v>
      </c>
      <c r="B11" s="27" t="s">
        <v>82</v>
      </c>
      <c r="C11" s="32"/>
      <c r="D11" s="28"/>
      <c r="E11" s="31">
        <f>E12+E13+E14+E16</f>
        <v>1322289.72</v>
      </c>
    </row>
    <row r="12" spans="1:6" ht="39.6" customHeight="1" thickBot="1">
      <c r="A12" s="128" t="s">
        <v>80</v>
      </c>
      <c r="B12" s="27" t="s">
        <v>82</v>
      </c>
      <c r="C12" s="112" t="s">
        <v>240</v>
      </c>
      <c r="D12" s="28">
        <v>100</v>
      </c>
      <c r="E12" s="31">
        <v>1100799.03</v>
      </c>
    </row>
    <row r="13" spans="1:6" ht="19.149999999999999" customHeight="1" thickBot="1">
      <c r="A13" s="128" t="s">
        <v>83</v>
      </c>
      <c r="B13" s="27" t="s">
        <v>82</v>
      </c>
      <c r="C13" s="112" t="s">
        <v>240</v>
      </c>
      <c r="D13" s="28">
        <v>200</v>
      </c>
      <c r="E13" s="31">
        <v>211870.69</v>
      </c>
    </row>
    <row r="14" spans="1:6" ht="21.75" customHeight="1" thickBot="1">
      <c r="A14" s="128" t="s">
        <v>84</v>
      </c>
      <c r="B14" s="27" t="s">
        <v>82</v>
      </c>
      <c r="C14" s="112" t="s">
        <v>240</v>
      </c>
      <c r="D14" s="28">
        <v>800</v>
      </c>
      <c r="E14" s="31">
        <v>9620</v>
      </c>
    </row>
    <row r="15" spans="1:6" ht="16.5" hidden="1" customHeight="1" thickBot="1">
      <c r="A15" s="128" t="s">
        <v>85</v>
      </c>
      <c r="B15" s="27" t="s">
        <v>82</v>
      </c>
      <c r="C15" s="28" t="s">
        <v>86</v>
      </c>
      <c r="D15" s="28"/>
      <c r="E15" s="31">
        <f>E16</f>
        <v>0</v>
      </c>
    </row>
    <row r="16" spans="1:6" ht="19.5" hidden="1" thickBot="1">
      <c r="A16" s="128" t="s">
        <v>83</v>
      </c>
      <c r="B16" s="27" t="s">
        <v>82</v>
      </c>
      <c r="C16" s="28" t="s">
        <v>86</v>
      </c>
      <c r="D16" s="28">
        <v>200</v>
      </c>
      <c r="E16" s="31"/>
    </row>
    <row r="17" spans="1:5" ht="19.5" thickBot="1">
      <c r="A17" s="129" t="s">
        <v>87</v>
      </c>
      <c r="B17" s="27" t="s">
        <v>88</v>
      </c>
      <c r="C17" s="28"/>
      <c r="D17" s="34"/>
      <c r="E17" s="31">
        <f>E20</f>
        <v>0</v>
      </c>
    </row>
    <row r="18" spans="1:5" ht="19.5" thickBot="1">
      <c r="A18" s="128" t="s">
        <v>75</v>
      </c>
      <c r="B18" s="27" t="s">
        <v>88</v>
      </c>
      <c r="C18" s="28" t="s">
        <v>76</v>
      </c>
      <c r="D18" s="34"/>
      <c r="E18" s="31">
        <f>E17</f>
        <v>0</v>
      </c>
    </row>
    <row r="19" spans="1:5" ht="19.5" thickBot="1">
      <c r="A19" s="129" t="s">
        <v>89</v>
      </c>
      <c r="B19" s="27" t="s">
        <v>88</v>
      </c>
      <c r="C19" s="28" t="s">
        <v>90</v>
      </c>
      <c r="D19" s="34"/>
      <c r="E19" s="31">
        <f>E17</f>
        <v>0</v>
      </c>
    </row>
    <row r="20" spans="1:5" ht="19.5" thickBot="1">
      <c r="A20" s="129" t="s">
        <v>84</v>
      </c>
      <c r="B20" s="27" t="s">
        <v>88</v>
      </c>
      <c r="C20" s="28" t="s">
        <v>90</v>
      </c>
      <c r="D20" s="28">
        <v>800</v>
      </c>
      <c r="E20" s="31"/>
    </row>
    <row r="21" spans="1:5" ht="19.5" thickBot="1">
      <c r="A21" s="130" t="s">
        <v>91</v>
      </c>
      <c r="B21" s="36" t="s">
        <v>92</v>
      </c>
      <c r="C21" s="32"/>
      <c r="D21" s="32"/>
      <c r="E21" s="29">
        <f>E26+E27</f>
        <v>95000</v>
      </c>
    </row>
    <row r="22" spans="1:5" ht="19.5" thickBot="1">
      <c r="A22" s="128" t="s">
        <v>75</v>
      </c>
      <c r="B22" s="36"/>
      <c r="C22" s="112" t="s">
        <v>238</v>
      </c>
      <c r="D22" s="32"/>
      <c r="E22" s="29"/>
    </row>
    <row r="23" spans="1:5" ht="19.5" thickBot="1">
      <c r="A23" s="129" t="s">
        <v>93</v>
      </c>
      <c r="B23" s="27" t="s">
        <v>94</v>
      </c>
      <c r="C23" s="28"/>
      <c r="D23" s="28"/>
      <c r="E23" s="31">
        <f>E21</f>
        <v>95000</v>
      </c>
    </row>
    <row r="24" spans="1:5" ht="19.5" thickBot="1">
      <c r="A24" s="129" t="s">
        <v>75</v>
      </c>
      <c r="B24" s="27" t="s">
        <v>94</v>
      </c>
      <c r="C24" s="112" t="s">
        <v>238</v>
      </c>
      <c r="D24" s="28"/>
      <c r="E24" s="31">
        <f>E23</f>
        <v>95000</v>
      </c>
    </row>
    <row r="25" spans="1:5" ht="30.6" customHeight="1" thickBot="1">
      <c r="A25" s="129" t="s">
        <v>95</v>
      </c>
      <c r="B25" s="27" t="s">
        <v>94</v>
      </c>
      <c r="C25" s="112" t="s">
        <v>241</v>
      </c>
      <c r="D25" s="28"/>
      <c r="E25" s="31">
        <f>E26+E27</f>
        <v>95000</v>
      </c>
    </row>
    <row r="26" spans="1:5" ht="38.450000000000003" customHeight="1" thickBot="1">
      <c r="A26" s="129" t="s">
        <v>80</v>
      </c>
      <c r="B26" s="27" t="s">
        <v>94</v>
      </c>
      <c r="C26" s="112" t="s">
        <v>241</v>
      </c>
      <c r="D26" s="28">
        <v>100</v>
      </c>
      <c r="E26" s="31">
        <v>89000</v>
      </c>
    </row>
    <row r="27" spans="1:5" ht="21" customHeight="1" thickBot="1">
      <c r="A27" s="128" t="s">
        <v>83</v>
      </c>
      <c r="B27" s="27" t="s">
        <v>94</v>
      </c>
      <c r="C27" s="112" t="s">
        <v>241</v>
      </c>
      <c r="D27" s="28">
        <v>200</v>
      </c>
      <c r="E27" s="31">
        <v>6000</v>
      </c>
    </row>
    <row r="28" spans="1:5" ht="19.5" thickBot="1">
      <c r="A28" s="131" t="s">
        <v>96</v>
      </c>
      <c r="B28" s="38" t="s">
        <v>97</v>
      </c>
      <c r="C28" s="39"/>
      <c r="D28" s="39"/>
      <c r="E28" s="40">
        <f>E34</f>
        <v>15000</v>
      </c>
    </row>
    <row r="29" spans="1:5" ht="48.6" customHeight="1" thickBot="1">
      <c r="A29" s="128" t="s">
        <v>231</v>
      </c>
      <c r="B29" s="41" t="s">
        <v>97</v>
      </c>
      <c r="C29" s="23" t="s">
        <v>98</v>
      </c>
      <c r="D29" s="23"/>
      <c r="E29" s="42">
        <f>E30</f>
        <v>15000</v>
      </c>
    </row>
    <row r="30" spans="1:5" ht="32.450000000000003" customHeight="1" thickBot="1">
      <c r="A30" s="128" t="s">
        <v>99</v>
      </c>
      <c r="B30" s="41" t="s">
        <v>97</v>
      </c>
      <c r="C30" s="23" t="s">
        <v>100</v>
      </c>
      <c r="D30" s="23"/>
      <c r="E30" s="42">
        <f>E31</f>
        <v>15000</v>
      </c>
    </row>
    <row r="31" spans="1:5" ht="30" customHeight="1" thickBot="1">
      <c r="A31" s="128" t="s">
        <v>101</v>
      </c>
      <c r="B31" s="41" t="s">
        <v>97</v>
      </c>
      <c r="C31" s="23" t="s">
        <v>102</v>
      </c>
      <c r="D31" s="23"/>
      <c r="E31" s="42">
        <f>E32</f>
        <v>15000</v>
      </c>
    </row>
    <row r="32" spans="1:5" ht="19.5" thickBot="1">
      <c r="A32" s="132" t="s">
        <v>103</v>
      </c>
      <c r="B32" s="41" t="s">
        <v>104</v>
      </c>
      <c r="C32" s="23" t="s">
        <v>102</v>
      </c>
      <c r="D32" s="23"/>
      <c r="E32" s="42">
        <f>E33</f>
        <v>15000</v>
      </c>
    </row>
    <row r="33" spans="1:5" ht="62.45" customHeight="1" thickBot="1">
      <c r="A33" s="132" t="s">
        <v>105</v>
      </c>
      <c r="B33" s="41" t="s">
        <v>104</v>
      </c>
      <c r="C33" s="23" t="s">
        <v>106</v>
      </c>
      <c r="D33" s="23"/>
      <c r="E33" s="42">
        <f>E34</f>
        <v>15000</v>
      </c>
    </row>
    <row r="34" spans="1:5" ht="21" customHeight="1" thickBot="1">
      <c r="A34" s="133" t="s">
        <v>83</v>
      </c>
      <c r="B34" s="41" t="s">
        <v>104</v>
      </c>
      <c r="C34" s="23" t="s">
        <v>106</v>
      </c>
      <c r="D34" s="23">
        <v>200</v>
      </c>
      <c r="E34" s="45">
        <v>15000</v>
      </c>
    </row>
    <row r="35" spans="1:5" ht="19.5" thickBot="1">
      <c r="A35" s="134" t="s">
        <v>107</v>
      </c>
      <c r="B35" s="36" t="s">
        <v>108</v>
      </c>
      <c r="C35" s="32"/>
      <c r="D35" s="28"/>
      <c r="E35" s="29">
        <f>E41+E44</f>
        <v>288037.67</v>
      </c>
    </row>
    <row r="36" spans="1:5" ht="15.75">
      <c r="A36" s="135" t="s">
        <v>109</v>
      </c>
      <c r="B36" s="149" t="s">
        <v>110</v>
      </c>
      <c r="C36" s="151"/>
      <c r="D36" s="151"/>
      <c r="E36" s="153">
        <f>E38</f>
        <v>275986</v>
      </c>
    </row>
    <row r="37" spans="1:5" ht="16.5" thickBot="1">
      <c r="A37" s="128" t="s">
        <v>111</v>
      </c>
      <c r="B37" s="150"/>
      <c r="C37" s="152"/>
      <c r="D37" s="152"/>
      <c r="E37" s="154"/>
    </row>
    <row r="38" spans="1:5" ht="49.15" customHeight="1" thickBot="1">
      <c r="A38" s="128" t="s">
        <v>232</v>
      </c>
      <c r="B38" s="27" t="s">
        <v>110</v>
      </c>
      <c r="C38" s="28" t="s">
        <v>112</v>
      </c>
      <c r="D38" s="28"/>
      <c r="E38" s="31">
        <f>E39</f>
        <v>275986</v>
      </c>
    </row>
    <row r="39" spans="1:5" ht="33.6" customHeight="1" thickBot="1">
      <c r="A39" s="128" t="s">
        <v>113</v>
      </c>
      <c r="B39" s="27" t="s">
        <v>110</v>
      </c>
      <c r="C39" s="28" t="s">
        <v>114</v>
      </c>
      <c r="D39" s="28"/>
      <c r="E39" s="31">
        <f>E40</f>
        <v>275986</v>
      </c>
    </row>
    <row r="40" spans="1:5" ht="34.9" customHeight="1" thickBot="1">
      <c r="A40" s="128" t="s">
        <v>115</v>
      </c>
      <c r="B40" s="27" t="s">
        <v>110</v>
      </c>
      <c r="C40" s="28" t="s">
        <v>116</v>
      </c>
      <c r="D40" s="28"/>
      <c r="E40" s="31">
        <f>E41</f>
        <v>275986</v>
      </c>
    </row>
    <row r="41" spans="1:5" ht="20.45" customHeight="1" thickBot="1">
      <c r="A41" s="128" t="s">
        <v>83</v>
      </c>
      <c r="B41" s="27" t="s">
        <v>110</v>
      </c>
      <c r="C41" s="28" t="s">
        <v>116</v>
      </c>
      <c r="D41" s="28">
        <v>200</v>
      </c>
      <c r="E41" s="31">
        <v>275986</v>
      </c>
    </row>
    <row r="42" spans="1:5" ht="32.25" hidden="1" thickBot="1">
      <c r="A42" s="128" t="s">
        <v>115</v>
      </c>
      <c r="B42" s="27" t="s">
        <v>110</v>
      </c>
      <c r="C42" s="28" t="s">
        <v>117</v>
      </c>
      <c r="D42" s="28"/>
      <c r="E42" s="31">
        <f>E43</f>
        <v>0</v>
      </c>
    </row>
    <row r="43" spans="1:5" ht="19.5" hidden="1" thickBot="1">
      <c r="A43" s="136" t="s">
        <v>83</v>
      </c>
      <c r="B43" s="27" t="s">
        <v>110</v>
      </c>
      <c r="C43" s="28" t="s">
        <v>117</v>
      </c>
      <c r="D43" s="28">
        <v>200</v>
      </c>
      <c r="E43" s="31"/>
    </row>
    <row r="44" spans="1:5" ht="33" customHeight="1" thickBot="1">
      <c r="A44" s="128" t="s">
        <v>208</v>
      </c>
      <c r="B44" s="27" t="s">
        <v>177</v>
      </c>
      <c r="C44" s="28"/>
      <c r="D44" s="28"/>
      <c r="E44" s="31">
        <f>E45</f>
        <v>12051.67</v>
      </c>
    </row>
    <row r="45" spans="1:5" ht="20.45" customHeight="1" thickBot="1">
      <c r="A45" s="128" t="s">
        <v>191</v>
      </c>
      <c r="B45" s="27" t="s">
        <v>177</v>
      </c>
      <c r="C45" s="28" t="s">
        <v>190</v>
      </c>
      <c r="D45" s="28"/>
      <c r="E45" s="31">
        <f>E46</f>
        <v>12051.67</v>
      </c>
    </row>
    <row r="46" spans="1:5" ht="19.5" thickBot="1">
      <c r="A46" s="128" t="s">
        <v>176</v>
      </c>
      <c r="B46" s="27" t="s">
        <v>177</v>
      </c>
      <c r="C46" s="28" t="s">
        <v>178</v>
      </c>
      <c r="D46" s="28"/>
      <c r="E46" s="31">
        <f>E47</f>
        <v>12051.67</v>
      </c>
    </row>
    <row r="47" spans="1:5" ht="19.899999999999999" customHeight="1" thickBot="1">
      <c r="A47" s="136" t="s">
        <v>83</v>
      </c>
      <c r="B47" s="27" t="s">
        <v>177</v>
      </c>
      <c r="C47" s="28" t="s">
        <v>178</v>
      </c>
      <c r="D47" s="28">
        <v>200</v>
      </c>
      <c r="E47" s="31">
        <v>12051.67</v>
      </c>
    </row>
    <row r="48" spans="1:5" ht="17.45" customHeight="1" thickBot="1">
      <c r="A48" s="137" t="s">
        <v>118</v>
      </c>
      <c r="B48" s="38" t="s">
        <v>119</v>
      </c>
      <c r="C48" s="96"/>
      <c r="D48" s="23"/>
      <c r="E48" s="40">
        <f>E50</f>
        <v>524384.93999999994</v>
      </c>
    </row>
    <row r="49" spans="1:6" ht="48.6" customHeight="1" thickBot="1">
      <c r="A49" s="128" t="s">
        <v>231</v>
      </c>
      <c r="B49" s="27" t="s">
        <v>119</v>
      </c>
      <c r="C49" s="28" t="s">
        <v>100</v>
      </c>
      <c r="D49" s="28"/>
      <c r="E49" s="31"/>
    </row>
    <row r="50" spans="1:6" ht="32.450000000000003" customHeight="1" thickBot="1">
      <c r="A50" s="128" t="s">
        <v>120</v>
      </c>
      <c r="B50" s="27" t="s">
        <v>119</v>
      </c>
      <c r="C50" s="28" t="s">
        <v>100</v>
      </c>
      <c r="D50" s="28"/>
      <c r="E50" s="31">
        <f>E51+E54+E58</f>
        <v>524384.93999999994</v>
      </c>
    </row>
    <row r="51" spans="1:6" ht="19.5" hidden="1" thickBot="1">
      <c r="A51" s="128" t="s">
        <v>121</v>
      </c>
      <c r="B51" s="27" t="s">
        <v>122</v>
      </c>
      <c r="C51" s="28" t="s">
        <v>123</v>
      </c>
      <c r="D51" s="28"/>
      <c r="E51" s="31">
        <f>E52</f>
        <v>0</v>
      </c>
    </row>
    <row r="52" spans="1:6" ht="16.5" hidden="1" customHeight="1" thickBot="1">
      <c r="A52" s="128" t="s">
        <v>124</v>
      </c>
      <c r="B52" s="27" t="s">
        <v>122</v>
      </c>
      <c r="C52" s="28" t="s">
        <v>125</v>
      </c>
      <c r="D52" s="28"/>
      <c r="E52" s="31">
        <f>E53</f>
        <v>0</v>
      </c>
    </row>
    <row r="53" spans="1:6" ht="19.5" hidden="1" thickBot="1">
      <c r="A53" s="128" t="s">
        <v>83</v>
      </c>
      <c r="B53" s="27" t="s">
        <v>122</v>
      </c>
      <c r="C53" s="28" t="s">
        <v>125</v>
      </c>
      <c r="D53" s="28">
        <v>200</v>
      </c>
      <c r="E53" s="31"/>
    </row>
    <row r="54" spans="1:6" ht="19.5" hidden="1" thickBot="1">
      <c r="A54" s="128" t="s">
        <v>126</v>
      </c>
      <c r="B54" s="27" t="s">
        <v>127</v>
      </c>
      <c r="C54" s="28" t="s">
        <v>100</v>
      </c>
      <c r="D54" s="28"/>
      <c r="E54" s="31">
        <f>E57</f>
        <v>0</v>
      </c>
    </row>
    <row r="55" spans="1:6" ht="32.25" hidden="1" thickBot="1">
      <c r="A55" s="128" t="s">
        <v>128</v>
      </c>
      <c r="B55" s="27" t="s">
        <v>127</v>
      </c>
      <c r="C55" s="28" t="s">
        <v>129</v>
      </c>
      <c r="D55" s="28"/>
      <c r="E55" s="31">
        <f>E57</f>
        <v>0</v>
      </c>
    </row>
    <row r="56" spans="1:6" ht="19.5" hidden="1" thickBot="1">
      <c r="A56" s="128" t="s">
        <v>130</v>
      </c>
      <c r="B56" s="27" t="s">
        <v>127</v>
      </c>
      <c r="C56" s="28" t="s">
        <v>131</v>
      </c>
      <c r="D56" s="28"/>
      <c r="E56" s="31">
        <f>E57</f>
        <v>0</v>
      </c>
    </row>
    <row r="57" spans="1:6" ht="19.5" hidden="1" thickBot="1">
      <c r="A57" s="128" t="s">
        <v>83</v>
      </c>
      <c r="B57" s="27" t="s">
        <v>127</v>
      </c>
      <c r="C57" s="28" t="s">
        <v>131</v>
      </c>
      <c r="D57" s="28">
        <v>200</v>
      </c>
      <c r="E57" s="31"/>
    </row>
    <row r="58" spans="1:6" ht="19.5" thickBot="1">
      <c r="A58" s="128" t="s">
        <v>132</v>
      </c>
      <c r="B58" s="27" t="s">
        <v>133</v>
      </c>
      <c r="C58" s="28"/>
      <c r="D58" s="28"/>
      <c r="E58" s="31">
        <f>E59</f>
        <v>524384.93999999994</v>
      </c>
    </row>
    <row r="59" spans="1:6" ht="32.450000000000003" customHeight="1" thickBot="1">
      <c r="A59" s="128" t="s">
        <v>134</v>
      </c>
      <c r="B59" s="27" t="s">
        <v>133</v>
      </c>
      <c r="C59" s="28" t="s">
        <v>135</v>
      </c>
      <c r="D59" s="28"/>
      <c r="E59" s="31">
        <f>E60+E65+E71+E67</f>
        <v>524384.93999999994</v>
      </c>
      <c r="F59" s="22"/>
    </row>
    <row r="60" spans="1:6" ht="19.5" thickBot="1">
      <c r="A60" s="128" t="s">
        <v>136</v>
      </c>
      <c r="B60" s="27" t="s">
        <v>133</v>
      </c>
      <c r="C60" s="28" t="s">
        <v>137</v>
      </c>
      <c r="D60" s="28"/>
      <c r="E60" s="31">
        <f>E61+E64</f>
        <v>90271.62</v>
      </c>
      <c r="F60" s="22"/>
    </row>
    <row r="61" spans="1:6" ht="24" customHeight="1" thickBot="1">
      <c r="A61" s="128" t="s">
        <v>83</v>
      </c>
      <c r="B61" s="27" t="s">
        <v>133</v>
      </c>
      <c r="C61" s="28" t="s">
        <v>137</v>
      </c>
      <c r="D61" s="28">
        <v>200</v>
      </c>
      <c r="E61" s="31">
        <v>90271.62</v>
      </c>
    </row>
    <row r="62" spans="1:6" ht="19.5" hidden="1" thickBot="1">
      <c r="A62" s="138" t="s">
        <v>138</v>
      </c>
      <c r="B62" s="27" t="s">
        <v>133</v>
      </c>
      <c r="C62" s="28" t="s">
        <v>139</v>
      </c>
      <c r="D62" s="28"/>
      <c r="E62" s="31"/>
    </row>
    <row r="63" spans="1:6" ht="16.5" hidden="1" customHeight="1" thickBot="1">
      <c r="A63" s="128" t="s">
        <v>83</v>
      </c>
      <c r="B63" s="27" t="s">
        <v>133</v>
      </c>
      <c r="C63" s="28" t="s">
        <v>139</v>
      </c>
      <c r="D63" s="28">
        <v>200</v>
      </c>
      <c r="E63" s="31"/>
    </row>
    <row r="64" spans="1:6" ht="20.25" customHeight="1" thickBot="1">
      <c r="A64" s="128" t="s">
        <v>84</v>
      </c>
      <c r="B64" s="27" t="s">
        <v>133</v>
      </c>
      <c r="C64" s="28" t="s">
        <v>137</v>
      </c>
      <c r="D64" s="28">
        <v>800</v>
      </c>
      <c r="E64" s="31">
        <v>0</v>
      </c>
    </row>
    <row r="65" spans="1:5" ht="32.25" hidden="1" thickBot="1">
      <c r="A65" s="136" t="s">
        <v>85</v>
      </c>
      <c r="B65" s="27" t="s">
        <v>133</v>
      </c>
      <c r="C65" s="28" t="s">
        <v>140</v>
      </c>
      <c r="D65" s="28"/>
      <c r="E65" s="31">
        <f>E66</f>
        <v>0</v>
      </c>
    </row>
    <row r="66" spans="1:5" ht="19.5" hidden="1" thickBot="1">
      <c r="A66" s="136" t="s">
        <v>83</v>
      </c>
      <c r="B66" s="27" t="s">
        <v>133</v>
      </c>
      <c r="C66" s="28" t="s">
        <v>140</v>
      </c>
      <c r="D66" s="28">
        <v>200</v>
      </c>
      <c r="E66" s="31">
        <v>0</v>
      </c>
    </row>
    <row r="67" spans="1:5" ht="16.5" hidden="1" customHeight="1" thickBot="1">
      <c r="A67" s="136" t="s">
        <v>227</v>
      </c>
      <c r="B67" s="27" t="s">
        <v>133</v>
      </c>
      <c r="C67" s="28" t="s">
        <v>219</v>
      </c>
      <c r="D67" s="28"/>
      <c r="E67" s="31">
        <f>E68+E69+E70</f>
        <v>0</v>
      </c>
    </row>
    <row r="68" spans="1:5" ht="16.5" hidden="1" customHeight="1" thickBot="1">
      <c r="A68" s="136" t="s">
        <v>141</v>
      </c>
      <c r="B68" s="27" t="s">
        <v>133</v>
      </c>
      <c r="C68" s="28" t="s">
        <v>142</v>
      </c>
      <c r="D68" s="28">
        <v>200</v>
      </c>
      <c r="E68" s="31"/>
    </row>
    <row r="69" spans="1:5" ht="48" hidden="1" thickBot="1">
      <c r="A69" s="136" t="s">
        <v>223</v>
      </c>
      <c r="B69" s="27" t="s">
        <v>133</v>
      </c>
      <c r="C69" s="28" t="s">
        <v>220</v>
      </c>
      <c r="D69" s="28">
        <v>200</v>
      </c>
      <c r="E69" s="31"/>
    </row>
    <row r="70" spans="1:5" ht="48" hidden="1" thickBot="1">
      <c r="A70" s="136" t="s">
        <v>222</v>
      </c>
      <c r="B70" s="27" t="s">
        <v>133</v>
      </c>
      <c r="C70" s="28" t="s">
        <v>221</v>
      </c>
      <c r="D70" s="28">
        <v>200</v>
      </c>
      <c r="E70" s="31"/>
    </row>
    <row r="71" spans="1:5" ht="34.9" customHeight="1" thickBot="1">
      <c r="A71" s="128" t="s">
        <v>115</v>
      </c>
      <c r="B71" s="27" t="s">
        <v>133</v>
      </c>
      <c r="C71" s="28" t="s">
        <v>143</v>
      </c>
      <c r="D71" s="28"/>
      <c r="E71" s="31">
        <f>E73</f>
        <v>434113.32</v>
      </c>
    </row>
    <row r="72" spans="1:5" ht="19.5" hidden="1" thickBot="1">
      <c r="A72" s="136" t="s">
        <v>144</v>
      </c>
      <c r="B72" s="27" t="s">
        <v>133</v>
      </c>
      <c r="C72" s="28" t="s">
        <v>143</v>
      </c>
      <c r="D72" s="28"/>
      <c r="E72" s="31">
        <f>E73</f>
        <v>434113.32</v>
      </c>
    </row>
    <row r="73" spans="1:5" ht="21.6" customHeight="1" thickBot="1">
      <c r="A73" s="128" t="s">
        <v>83</v>
      </c>
      <c r="B73" s="27" t="s">
        <v>133</v>
      </c>
      <c r="C73" s="28" t="s">
        <v>143</v>
      </c>
      <c r="D73" s="28">
        <v>200</v>
      </c>
      <c r="E73" s="31">
        <v>434113.32</v>
      </c>
    </row>
    <row r="74" spans="1:5" ht="19.5" thickBot="1">
      <c r="A74" s="139" t="s">
        <v>145</v>
      </c>
      <c r="B74" s="36" t="s">
        <v>146</v>
      </c>
      <c r="C74" s="28"/>
      <c r="D74" s="28"/>
      <c r="E74" s="29">
        <f>E76</f>
        <v>50886.68</v>
      </c>
    </row>
    <row r="75" spans="1:5" ht="19.5" thickBot="1">
      <c r="A75" s="128" t="s">
        <v>75</v>
      </c>
      <c r="B75" s="27" t="s">
        <v>146</v>
      </c>
      <c r="C75" s="28" t="s">
        <v>76</v>
      </c>
      <c r="D75" s="28"/>
      <c r="E75" s="31">
        <f>E76</f>
        <v>50886.68</v>
      </c>
    </row>
    <row r="76" spans="1:5" ht="19.899999999999999" customHeight="1" thickBot="1">
      <c r="A76" s="136" t="s">
        <v>147</v>
      </c>
      <c r="B76" s="27" t="s">
        <v>148</v>
      </c>
      <c r="C76" s="28" t="s">
        <v>76</v>
      </c>
      <c r="D76" s="28"/>
      <c r="E76" s="31">
        <f>E78</f>
        <v>50886.68</v>
      </c>
    </row>
    <row r="77" spans="1:5" ht="64.900000000000006" customHeight="1" thickBot="1">
      <c r="A77" s="140" t="s">
        <v>105</v>
      </c>
      <c r="B77" s="27" t="s">
        <v>148</v>
      </c>
      <c r="C77" s="28" t="s">
        <v>149</v>
      </c>
      <c r="D77" s="28"/>
      <c r="E77" s="31">
        <f>E78</f>
        <v>50886.68</v>
      </c>
    </row>
    <row r="78" spans="1:5" ht="21.6" customHeight="1" thickBot="1">
      <c r="A78" s="128" t="s">
        <v>83</v>
      </c>
      <c r="B78" s="27" t="s">
        <v>148</v>
      </c>
      <c r="C78" s="28" t="s">
        <v>149</v>
      </c>
      <c r="D78" s="28">
        <v>200</v>
      </c>
      <c r="E78" s="31">
        <v>50886.68</v>
      </c>
    </row>
    <row r="79" spans="1:5" ht="19.5" thickBot="1">
      <c r="A79" s="139" t="s">
        <v>150</v>
      </c>
      <c r="B79" s="36" t="s">
        <v>151</v>
      </c>
      <c r="C79" s="28"/>
      <c r="D79" s="28"/>
      <c r="E79" s="29">
        <f>E81</f>
        <v>120195.78</v>
      </c>
    </row>
    <row r="80" spans="1:5" ht="19.5" thickBot="1">
      <c r="A80" s="128" t="s">
        <v>75</v>
      </c>
      <c r="B80" s="27" t="s">
        <v>151</v>
      </c>
      <c r="C80" s="28" t="s">
        <v>76</v>
      </c>
      <c r="D80" s="28"/>
      <c r="E80" s="31">
        <f>E81</f>
        <v>120195.78</v>
      </c>
    </row>
    <row r="81" spans="1:5" ht="19.5" thickBot="1">
      <c r="A81" s="136" t="s">
        <v>152</v>
      </c>
      <c r="B81" s="27" t="s">
        <v>153</v>
      </c>
      <c r="C81" s="28" t="s">
        <v>76</v>
      </c>
      <c r="D81" s="28"/>
      <c r="E81" s="31">
        <f>E83</f>
        <v>120195.78</v>
      </c>
    </row>
    <row r="82" spans="1:5" ht="19.899999999999999" customHeight="1" thickBot="1">
      <c r="A82" s="141" t="s">
        <v>154</v>
      </c>
      <c r="B82" s="41">
        <v>1001</v>
      </c>
      <c r="C82" s="76" t="s">
        <v>155</v>
      </c>
      <c r="D82" s="23"/>
      <c r="E82" s="42">
        <f>E81</f>
        <v>120195.78</v>
      </c>
    </row>
    <row r="83" spans="1:5" ht="19.5" thickBot="1">
      <c r="A83" s="141" t="s">
        <v>156</v>
      </c>
      <c r="B83" s="41">
        <v>1001</v>
      </c>
      <c r="C83" s="23" t="s">
        <v>155</v>
      </c>
      <c r="D83" s="23">
        <v>500</v>
      </c>
      <c r="E83" s="42">
        <v>120195.78</v>
      </c>
    </row>
    <row r="84" spans="1:5" ht="32.25" thickBot="1">
      <c r="A84" s="139" t="s">
        <v>187</v>
      </c>
      <c r="B84" s="115" t="s">
        <v>229</v>
      </c>
      <c r="C84" s="112"/>
      <c r="D84" s="112"/>
      <c r="E84" s="113">
        <f>E85</f>
        <v>0</v>
      </c>
    </row>
    <row r="85" spans="1:5" ht="19.5" thickBot="1">
      <c r="A85" s="128" t="s">
        <v>188</v>
      </c>
      <c r="B85" s="111" t="s">
        <v>230</v>
      </c>
      <c r="C85" s="112"/>
      <c r="D85" s="112"/>
      <c r="E85" s="114">
        <f>E86</f>
        <v>0</v>
      </c>
    </row>
    <row r="86" spans="1:5" ht="19.5" thickBot="1">
      <c r="A86" s="136" t="s">
        <v>75</v>
      </c>
      <c r="B86" s="111" t="s">
        <v>229</v>
      </c>
      <c r="C86" s="112" t="s">
        <v>76</v>
      </c>
      <c r="D86" s="112"/>
      <c r="E86" s="114">
        <f>E87</f>
        <v>0</v>
      </c>
    </row>
    <row r="87" spans="1:5" ht="18" customHeight="1" thickBot="1">
      <c r="A87" s="140" t="s">
        <v>154</v>
      </c>
      <c r="B87" s="111" t="s">
        <v>230</v>
      </c>
      <c r="C87" s="112" t="s">
        <v>155</v>
      </c>
      <c r="D87" s="112"/>
      <c r="E87" s="114">
        <f>E88</f>
        <v>0</v>
      </c>
    </row>
    <row r="88" spans="1:5" ht="19.5" thickBot="1">
      <c r="A88" s="128" t="s">
        <v>156</v>
      </c>
      <c r="B88" s="111" t="s">
        <v>230</v>
      </c>
      <c r="C88" s="112" t="s">
        <v>155</v>
      </c>
      <c r="D88" s="112">
        <v>500</v>
      </c>
      <c r="E88" s="114">
        <v>0</v>
      </c>
    </row>
  </sheetData>
  <mergeCells count="11">
    <mergeCell ref="B36:B37"/>
    <mergeCell ref="C36:C37"/>
    <mergeCell ref="D36:D37"/>
    <mergeCell ref="E36:E37"/>
    <mergeCell ref="A1:E1"/>
    <mergeCell ref="A2:E2"/>
    <mergeCell ref="A5:A6"/>
    <mergeCell ref="B5:B6"/>
    <mergeCell ref="C5:C6"/>
    <mergeCell ref="D5:D6"/>
    <mergeCell ref="E5:E6"/>
  </mergeCells>
  <pageMargins left="1.17" right="0.23622047244094491" top="0.39370078740157483" bottom="0.23622047244094491" header="0.31496062992125984" footer="0.23622047244094491"/>
  <pageSetup paperSize="9" scale="67" orientation="portrait" r:id="rId1"/>
  <rowBreaks count="1" manualBreakCount="1">
    <brk id="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85" zoomScaleSheetLayoutView="85" zoomScalePageLayoutView="55" workbookViewId="0">
      <selection sqref="A1:D1"/>
    </sheetView>
  </sheetViews>
  <sheetFormatPr defaultRowHeight="15"/>
  <cols>
    <col min="1" max="1" width="68.7109375" style="20" customWidth="1"/>
    <col min="2" max="2" width="17.7109375" customWidth="1"/>
    <col min="3" max="3" width="7.5703125" customWidth="1"/>
    <col min="4" max="4" width="16.140625" style="95" customWidth="1"/>
    <col min="5" max="6" width="10.28515625" bestFit="1" customWidth="1"/>
  </cols>
  <sheetData>
    <row r="1" spans="1:6" ht="76.150000000000006" customHeight="1">
      <c r="A1" s="143" t="s">
        <v>245</v>
      </c>
      <c r="B1" s="143"/>
      <c r="C1" s="143"/>
      <c r="D1" s="143"/>
      <c r="E1" s="10"/>
    </row>
    <row r="2" spans="1:6" ht="110.25" customHeight="1" thickBot="1">
      <c r="A2" s="164" t="s">
        <v>236</v>
      </c>
      <c r="B2" s="164"/>
      <c r="C2" s="164"/>
      <c r="D2" s="164"/>
      <c r="E2" s="97"/>
    </row>
    <row r="3" spans="1:6" ht="19.5" thickBot="1">
      <c r="A3" s="23" t="s">
        <v>68</v>
      </c>
      <c r="B3" s="25" t="s">
        <v>70</v>
      </c>
      <c r="C3" s="25" t="s">
        <v>71</v>
      </c>
      <c r="D3" s="26" t="s">
        <v>72</v>
      </c>
    </row>
    <row r="4" spans="1:6" ht="19.5" thickBot="1">
      <c r="A4" s="77" t="s">
        <v>3</v>
      </c>
      <c r="B4" s="50"/>
      <c r="C4" s="28"/>
      <c r="D4" s="29">
        <f>D5+D20+D45+D16+D42+D75</f>
        <v>3372362.19</v>
      </c>
      <c r="F4" s="22"/>
    </row>
    <row r="5" spans="1:6" ht="19.5" thickBot="1">
      <c r="A5" s="77" t="s">
        <v>107</v>
      </c>
      <c r="B5" s="50"/>
      <c r="C5" s="28"/>
      <c r="D5" s="29">
        <f>D6+D10</f>
        <v>288037.67</v>
      </c>
      <c r="F5" s="22"/>
    </row>
    <row r="6" spans="1:6" ht="57" customHeight="1" thickBot="1">
      <c r="A6" s="77" t="s">
        <v>189</v>
      </c>
      <c r="B6" s="98" t="s">
        <v>190</v>
      </c>
      <c r="C6" s="28"/>
      <c r="D6" s="29">
        <f>D7</f>
        <v>12051.67</v>
      </c>
      <c r="F6" s="22"/>
    </row>
    <row r="7" spans="1:6" ht="21.6" customHeight="1" thickBot="1">
      <c r="A7" s="78" t="s">
        <v>191</v>
      </c>
      <c r="B7" s="99" t="s">
        <v>190</v>
      </c>
      <c r="C7" s="99"/>
      <c r="D7" s="101">
        <f>D8</f>
        <v>12051.67</v>
      </c>
      <c r="F7" s="22"/>
    </row>
    <row r="8" spans="1:6" ht="17.25" thickBot="1">
      <c r="A8" s="78" t="s">
        <v>176</v>
      </c>
      <c r="B8" s="99" t="s">
        <v>178</v>
      </c>
      <c r="C8" s="99"/>
      <c r="D8" s="101">
        <f>D9</f>
        <v>12051.67</v>
      </c>
      <c r="F8" s="22"/>
    </row>
    <row r="9" spans="1:6" ht="17.45" customHeight="1" thickBot="1">
      <c r="A9" s="78" t="s">
        <v>83</v>
      </c>
      <c r="B9" s="99" t="s">
        <v>178</v>
      </c>
      <c r="C9" s="99">
        <v>200</v>
      </c>
      <c r="D9" s="101">
        <v>12051.67</v>
      </c>
      <c r="F9" s="22"/>
    </row>
    <row r="10" spans="1:6" ht="90.6" customHeight="1" thickBot="1">
      <c r="A10" s="110" t="s">
        <v>232</v>
      </c>
      <c r="B10" s="32" t="s">
        <v>112</v>
      </c>
      <c r="C10" s="28"/>
      <c r="D10" s="29">
        <f>D13+D15</f>
        <v>275986</v>
      </c>
    </row>
    <row r="11" spans="1:6" ht="57" customHeight="1" thickBot="1">
      <c r="A11" s="30" t="s">
        <v>113</v>
      </c>
      <c r="B11" s="28" t="s">
        <v>116</v>
      </c>
      <c r="C11" s="28"/>
      <c r="D11" s="31">
        <f>D12</f>
        <v>275986</v>
      </c>
    </row>
    <row r="12" spans="1:6" ht="60" customHeight="1" thickBot="1">
      <c r="A12" s="30" t="s">
        <v>115</v>
      </c>
      <c r="B12" s="28" t="s">
        <v>116</v>
      </c>
      <c r="C12" s="28"/>
      <c r="D12" s="31">
        <f>D13</f>
        <v>275986</v>
      </c>
    </row>
    <row r="13" spans="1:6" ht="24.6" customHeight="1" thickBot="1">
      <c r="A13" s="30" t="s">
        <v>83</v>
      </c>
      <c r="B13" s="28" t="s">
        <v>116</v>
      </c>
      <c r="C13" s="28">
        <v>200</v>
      </c>
      <c r="D13" s="31">
        <v>275986</v>
      </c>
    </row>
    <row r="14" spans="1:6" ht="60" hidden="1" customHeight="1" thickBot="1">
      <c r="A14" s="30" t="s">
        <v>115</v>
      </c>
      <c r="B14" s="28" t="s">
        <v>117</v>
      </c>
      <c r="C14" s="28"/>
      <c r="D14" s="31">
        <f>D15</f>
        <v>0</v>
      </c>
    </row>
    <row r="15" spans="1:6" ht="38.25" hidden="1" thickBot="1">
      <c r="A15" s="30" t="s">
        <v>83</v>
      </c>
      <c r="B15" s="28" t="s">
        <v>117</v>
      </c>
      <c r="C15" s="28">
        <v>200</v>
      </c>
      <c r="D15" s="31"/>
    </row>
    <row r="16" spans="1:6" ht="38.25" hidden="1" thickBot="1">
      <c r="A16" s="37" t="s">
        <v>96</v>
      </c>
      <c r="B16" s="23"/>
      <c r="C16" s="23"/>
      <c r="D16" s="40">
        <f>D19</f>
        <v>0</v>
      </c>
    </row>
    <row r="17" spans="1:5" ht="19.5" hidden="1" thickBot="1">
      <c r="A17" s="43" t="s">
        <v>103</v>
      </c>
      <c r="B17" s="23" t="s">
        <v>112</v>
      </c>
      <c r="C17" s="23"/>
      <c r="D17" s="42">
        <f>D19</f>
        <v>0</v>
      </c>
    </row>
    <row r="18" spans="1:5" ht="126" hidden="1" customHeight="1" thickBot="1">
      <c r="A18" s="43" t="s">
        <v>105</v>
      </c>
      <c r="B18" s="23" t="s">
        <v>157</v>
      </c>
      <c r="C18" s="23"/>
      <c r="D18" s="42">
        <f>D19</f>
        <v>0</v>
      </c>
    </row>
    <row r="19" spans="1:5" ht="38.25" hidden="1" thickBot="1">
      <c r="A19" s="44" t="s">
        <v>83</v>
      </c>
      <c r="B19" s="23" t="s">
        <v>157</v>
      </c>
      <c r="C19" s="23">
        <v>200</v>
      </c>
      <c r="D19" s="42"/>
    </row>
    <row r="20" spans="1:5" ht="90" customHeight="1" thickBot="1">
      <c r="A20" s="110" t="s">
        <v>231</v>
      </c>
      <c r="B20" s="32" t="s">
        <v>100</v>
      </c>
      <c r="C20" s="32"/>
      <c r="D20" s="29">
        <f>D21+D26+D24</f>
        <v>524384.93999999994</v>
      </c>
    </row>
    <row r="21" spans="1:5" ht="19.5" hidden="1" thickBot="1">
      <c r="A21" s="30" t="s">
        <v>121</v>
      </c>
      <c r="B21" s="28"/>
      <c r="C21" s="28"/>
      <c r="D21" s="31">
        <f>D22</f>
        <v>0</v>
      </c>
    </row>
    <row r="22" spans="1:5" ht="57" hidden="1" thickBot="1">
      <c r="A22" s="30" t="s">
        <v>124</v>
      </c>
      <c r="B22" s="28" t="s">
        <v>158</v>
      </c>
      <c r="C22" s="23"/>
      <c r="D22" s="31">
        <f>D23</f>
        <v>0</v>
      </c>
    </row>
    <row r="23" spans="1:5" ht="38.25" hidden="1" thickBot="1">
      <c r="A23" s="30" t="s">
        <v>83</v>
      </c>
      <c r="B23" s="28" t="s">
        <v>158</v>
      </c>
      <c r="C23" s="28">
        <v>200</v>
      </c>
      <c r="D23" s="79">
        <v>0</v>
      </c>
    </row>
    <row r="24" spans="1:5" ht="22.15" customHeight="1" thickBot="1">
      <c r="A24" s="30" t="s">
        <v>130</v>
      </c>
      <c r="B24" s="23" t="s">
        <v>131</v>
      </c>
      <c r="C24" s="51"/>
      <c r="D24" s="42">
        <f>D25</f>
        <v>0</v>
      </c>
    </row>
    <row r="25" spans="1:5" ht="23.45" customHeight="1" thickBot="1">
      <c r="A25" s="30" t="s">
        <v>83</v>
      </c>
      <c r="B25" s="23" t="s">
        <v>131</v>
      </c>
      <c r="C25" s="23">
        <v>200</v>
      </c>
      <c r="D25" s="42"/>
    </row>
    <row r="26" spans="1:5" ht="19.5" thickBot="1">
      <c r="A26" s="30" t="s">
        <v>132</v>
      </c>
      <c r="B26" s="28"/>
      <c r="C26" s="28"/>
      <c r="D26" s="79">
        <f>D29+D31+D37+D39+D40+D41</f>
        <v>524384.93999999994</v>
      </c>
    </row>
    <row r="27" spans="1:5" ht="39.6" customHeight="1" thickBot="1">
      <c r="A27" s="30" t="s">
        <v>134</v>
      </c>
      <c r="B27" s="28" t="s">
        <v>135</v>
      </c>
      <c r="C27" s="28"/>
      <c r="D27" s="79">
        <f>D28+D30+D33+D37+D34+D39</f>
        <v>524384.93999999994</v>
      </c>
    </row>
    <row r="28" spans="1:5" ht="38.25" thickBot="1">
      <c r="A28" s="30" t="s">
        <v>136</v>
      </c>
      <c r="B28" s="28" t="s">
        <v>137</v>
      </c>
      <c r="C28" s="28"/>
      <c r="D28" s="79">
        <f>D29+D31</f>
        <v>90271.62</v>
      </c>
    </row>
    <row r="29" spans="1:5" ht="20.45" customHeight="1" thickBot="1">
      <c r="A29" s="30" t="s">
        <v>83</v>
      </c>
      <c r="B29" s="28" t="s">
        <v>137</v>
      </c>
      <c r="C29" s="28">
        <v>200</v>
      </c>
      <c r="D29" s="79">
        <v>90271.62</v>
      </c>
      <c r="E29" s="22"/>
    </row>
    <row r="30" spans="1:5" ht="18.75" hidden="1" customHeight="1" thickBot="1">
      <c r="A30" s="33" t="s">
        <v>84</v>
      </c>
      <c r="B30" s="28" t="s">
        <v>137</v>
      </c>
      <c r="C30" s="28">
        <v>800</v>
      </c>
      <c r="D30" s="31">
        <v>0</v>
      </c>
    </row>
    <row r="31" spans="1:5" ht="21" customHeight="1" thickBot="1">
      <c r="A31" s="33" t="s">
        <v>84</v>
      </c>
      <c r="B31" s="28" t="s">
        <v>137</v>
      </c>
      <c r="C31" s="28">
        <v>800</v>
      </c>
      <c r="D31" s="79">
        <v>0</v>
      </c>
      <c r="E31" s="22"/>
    </row>
    <row r="32" spans="1:5" ht="0.75" hidden="1" customHeight="1" thickBot="1">
      <c r="A32" s="30" t="s">
        <v>85</v>
      </c>
      <c r="B32" s="28" t="s">
        <v>140</v>
      </c>
      <c r="C32" s="28"/>
      <c r="D32" s="31">
        <f>D33</f>
        <v>0</v>
      </c>
    </row>
    <row r="33" spans="1:4" ht="38.25" hidden="1" thickBot="1">
      <c r="A33" s="30" t="s">
        <v>83</v>
      </c>
      <c r="B33" s="28" t="s">
        <v>140</v>
      </c>
      <c r="C33" s="28">
        <v>200</v>
      </c>
      <c r="D33" s="31">
        <v>0</v>
      </c>
    </row>
    <row r="34" spans="1:4" ht="19.5" hidden="1" thickBot="1">
      <c r="A34" s="30" t="s">
        <v>138</v>
      </c>
      <c r="B34" s="28" t="s">
        <v>139</v>
      </c>
      <c r="C34" s="28"/>
      <c r="D34" s="31"/>
    </row>
    <row r="35" spans="1:4" ht="38.25" hidden="1" thickBot="1">
      <c r="A35" s="30" t="s">
        <v>83</v>
      </c>
      <c r="B35" s="28" t="s">
        <v>139</v>
      </c>
      <c r="C35" s="28">
        <v>200</v>
      </c>
      <c r="D35" s="31">
        <f>D34</f>
        <v>0</v>
      </c>
    </row>
    <row r="36" spans="1:4" ht="57" customHeight="1" thickBot="1">
      <c r="A36" s="30" t="s">
        <v>115</v>
      </c>
      <c r="B36" s="28" t="s">
        <v>143</v>
      </c>
      <c r="C36" s="28"/>
      <c r="D36" s="31">
        <f>D37</f>
        <v>434113.32</v>
      </c>
    </row>
    <row r="37" spans="1:4" ht="24" customHeight="1" thickBot="1">
      <c r="A37" s="30" t="s">
        <v>83</v>
      </c>
      <c r="B37" s="28" t="s">
        <v>143</v>
      </c>
      <c r="C37" s="28">
        <v>200</v>
      </c>
      <c r="D37" s="31">
        <v>434113.32</v>
      </c>
    </row>
    <row r="38" spans="1:4" ht="38.25" hidden="1" thickBot="1">
      <c r="A38" s="30" t="s">
        <v>227</v>
      </c>
      <c r="B38" s="28" t="s">
        <v>219</v>
      </c>
      <c r="C38" s="28"/>
      <c r="D38" s="31">
        <f>D39+D41+D40</f>
        <v>0</v>
      </c>
    </row>
    <row r="39" spans="1:4" ht="60" hidden="1" customHeight="1" thickBot="1">
      <c r="A39" s="46" t="s">
        <v>141</v>
      </c>
      <c r="B39" s="28" t="s">
        <v>142</v>
      </c>
      <c r="C39" s="28">
        <v>200</v>
      </c>
      <c r="D39" s="31"/>
    </row>
    <row r="40" spans="1:4" ht="78.75" hidden="1" customHeight="1" thickBot="1">
      <c r="A40" s="46" t="s">
        <v>223</v>
      </c>
      <c r="B40" s="28" t="s">
        <v>220</v>
      </c>
      <c r="C40" s="28">
        <v>200</v>
      </c>
      <c r="D40" s="31"/>
    </row>
    <row r="41" spans="1:4" ht="76.5" hidden="1" customHeight="1" thickBot="1">
      <c r="A41" s="46" t="s">
        <v>222</v>
      </c>
      <c r="B41" s="28" t="s">
        <v>221</v>
      </c>
      <c r="C41" s="28">
        <v>200</v>
      </c>
      <c r="D41" s="31"/>
    </row>
    <row r="42" spans="1:4" ht="43.5" customHeight="1" thickBot="1">
      <c r="A42" s="47" t="s">
        <v>224</v>
      </c>
      <c r="B42" s="28"/>
      <c r="C42" s="28"/>
      <c r="D42" s="29">
        <f>D43</f>
        <v>15000</v>
      </c>
    </row>
    <row r="43" spans="1:4" ht="38.450000000000003" customHeight="1" thickBot="1">
      <c r="A43" s="46" t="s">
        <v>225</v>
      </c>
      <c r="B43" s="28" t="s">
        <v>102</v>
      </c>
      <c r="C43" s="28"/>
      <c r="D43" s="31">
        <f>D44</f>
        <v>15000</v>
      </c>
    </row>
    <row r="44" spans="1:4" ht="39" customHeight="1" thickBot="1">
      <c r="A44" s="46" t="s">
        <v>226</v>
      </c>
      <c r="B44" s="28" t="s">
        <v>106</v>
      </c>
      <c r="C44" s="28">
        <v>200</v>
      </c>
      <c r="D44" s="31">
        <v>15000</v>
      </c>
    </row>
    <row r="45" spans="1:4" ht="21" customHeight="1" thickBot="1">
      <c r="A45" s="77" t="s">
        <v>75</v>
      </c>
      <c r="B45" s="32" t="s">
        <v>238</v>
      </c>
      <c r="C45" s="32"/>
      <c r="D45" s="29">
        <f>D46+D57+D61+D65</f>
        <v>2544939.58</v>
      </c>
    </row>
    <row r="46" spans="1:4" ht="19.5" thickBot="1">
      <c r="A46" s="30" t="s">
        <v>73</v>
      </c>
      <c r="B46" s="28"/>
      <c r="C46" s="28"/>
      <c r="D46" s="31">
        <f>D47+D49+D53</f>
        <v>2278857.12</v>
      </c>
    </row>
    <row r="47" spans="1:4" ht="19.5" thickBot="1">
      <c r="A47" s="30" t="s">
        <v>79</v>
      </c>
      <c r="B47" s="112" t="s">
        <v>239</v>
      </c>
      <c r="C47" s="28"/>
      <c r="D47" s="31">
        <f>D48</f>
        <v>956567.4</v>
      </c>
    </row>
    <row r="48" spans="1:4" ht="52.9" customHeight="1" thickBot="1">
      <c r="A48" s="30" t="s">
        <v>80</v>
      </c>
      <c r="B48" s="112" t="s">
        <v>239</v>
      </c>
      <c r="C48" s="28">
        <v>100</v>
      </c>
      <c r="D48" s="31">
        <v>956567.4</v>
      </c>
    </row>
    <row r="49" spans="1:4" ht="19.5" thickBot="1">
      <c r="A49" s="30" t="s">
        <v>81</v>
      </c>
      <c r="B49" s="112" t="s">
        <v>240</v>
      </c>
      <c r="C49" s="28"/>
      <c r="D49" s="31">
        <f>D50+D51+D56+D52</f>
        <v>1322289.72</v>
      </c>
    </row>
    <row r="50" spans="1:4" ht="57" customHeight="1" thickBot="1">
      <c r="A50" s="30" t="s">
        <v>80</v>
      </c>
      <c r="B50" s="112" t="s">
        <v>240</v>
      </c>
      <c r="C50" s="28">
        <v>100</v>
      </c>
      <c r="D50" s="31">
        <v>1100799.03</v>
      </c>
    </row>
    <row r="51" spans="1:4" ht="21" customHeight="1" thickBot="1">
      <c r="A51" s="30" t="s">
        <v>83</v>
      </c>
      <c r="B51" s="112" t="s">
        <v>240</v>
      </c>
      <c r="C51" s="28">
        <v>200</v>
      </c>
      <c r="D51" s="79">
        <v>211870.69</v>
      </c>
    </row>
    <row r="52" spans="1:4" ht="18" customHeight="1" thickBot="1">
      <c r="A52" s="30" t="s">
        <v>84</v>
      </c>
      <c r="B52" s="112" t="s">
        <v>240</v>
      </c>
      <c r="C52" s="28">
        <v>800</v>
      </c>
      <c r="D52" s="31">
        <v>9620</v>
      </c>
    </row>
    <row r="53" spans="1:4" ht="24.75" hidden="1" customHeight="1" thickBot="1">
      <c r="A53" s="33" t="s">
        <v>89</v>
      </c>
      <c r="B53" s="28" t="s">
        <v>90</v>
      </c>
      <c r="C53" s="34"/>
      <c r="D53" s="31">
        <f>D54</f>
        <v>0</v>
      </c>
    </row>
    <row r="54" spans="1:4" ht="19.5" hidden="1" thickBot="1">
      <c r="A54" s="33" t="s">
        <v>84</v>
      </c>
      <c r="B54" s="28" t="s">
        <v>90</v>
      </c>
      <c r="C54" s="28">
        <v>800</v>
      </c>
      <c r="D54" s="31">
        <v>0</v>
      </c>
    </row>
    <row r="55" spans="1:4" ht="57" hidden="1" thickBot="1">
      <c r="A55" s="30" t="s">
        <v>85</v>
      </c>
      <c r="B55" s="28" t="s">
        <v>86</v>
      </c>
      <c r="C55" s="28"/>
      <c r="D55" s="31">
        <f>D56</f>
        <v>0</v>
      </c>
    </row>
    <row r="56" spans="1:4" ht="38.25" hidden="1" thickBot="1">
      <c r="A56" s="30" t="s">
        <v>83</v>
      </c>
      <c r="B56" s="28" t="s">
        <v>86</v>
      </c>
      <c r="C56" s="28">
        <v>200</v>
      </c>
      <c r="D56" s="31">
        <v>0</v>
      </c>
    </row>
    <row r="57" spans="1:4" ht="19.5" thickBot="1">
      <c r="A57" s="35" t="s">
        <v>91</v>
      </c>
      <c r="B57" s="28"/>
      <c r="C57" s="28"/>
      <c r="D57" s="29">
        <f>D58</f>
        <v>95000</v>
      </c>
    </row>
    <row r="58" spans="1:4" ht="42" customHeight="1" thickBot="1">
      <c r="A58" s="33" t="s">
        <v>95</v>
      </c>
      <c r="B58" s="112" t="s">
        <v>241</v>
      </c>
      <c r="C58" s="28"/>
      <c r="D58" s="31">
        <f>D59+D60</f>
        <v>95000</v>
      </c>
    </row>
    <row r="59" spans="1:4" ht="53.45" customHeight="1" thickBot="1">
      <c r="A59" s="33" t="s">
        <v>80</v>
      </c>
      <c r="B59" s="112" t="s">
        <v>241</v>
      </c>
      <c r="C59" s="28">
        <v>100</v>
      </c>
      <c r="D59" s="31">
        <v>89000</v>
      </c>
    </row>
    <row r="60" spans="1:4" ht="20.45" customHeight="1" thickBot="1">
      <c r="A60" s="30" t="s">
        <v>83</v>
      </c>
      <c r="B60" s="112" t="s">
        <v>241</v>
      </c>
      <c r="C60" s="28">
        <v>200</v>
      </c>
      <c r="D60" s="31">
        <v>6000</v>
      </c>
    </row>
    <row r="61" spans="1:4" ht="19.5" thickBot="1">
      <c r="A61" s="47" t="s">
        <v>150</v>
      </c>
      <c r="B61" s="28"/>
      <c r="C61" s="28"/>
      <c r="D61" s="29">
        <f>D64</f>
        <v>120195.78</v>
      </c>
    </row>
    <row r="62" spans="1:4" ht="19.5" thickBot="1">
      <c r="A62" s="46" t="s">
        <v>152</v>
      </c>
      <c r="B62" s="28" t="s">
        <v>76</v>
      </c>
      <c r="C62" s="28"/>
      <c r="D62" s="31">
        <f>D64</f>
        <v>120195.78</v>
      </c>
    </row>
    <row r="63" spans="1:4" ht="22.15" customHeight="1" thickBot="1">
      <c r="A63" s="49" t="s">
        <v>154</v>
      </c>
      <c r="B63" s="23" t="s">
        <v>155</v>
      </c>
      <c r="C63" s="23"/>
      <c r="D63" s="42">
        <f>D64</f>
        <v>120195.78</v>
      </c>
    </row>
    <row r="64" spans="1:4" ht="19.5" thickBot="1">
      <c r="A64" s="44" t="s">
        <v>156</v>
      </c>
      <c r="B64" s="23" t="s">
        <v>155</v>
      </c>
      <c r="C64" s="23">
        <v>500</v>
      </c>
      <c r="D64" s="42">
        <v>120195.78</v>
      </c>
    </row>
    <row r="65" spans="1:4" ht="19.5" thickBot="1">
      <c r="A65" s="47" t="s">
        <v>145</v>
      </c>
      <c r="B65" s="28"/>
      <c r="C65" s="28"/>
      <c r="D65" s="29">
        <f>D68+D70</f>
        <v>50886.68</v>
      </c>
    </row>
    <row r="66" spans="1:4" ht="19.899999999999999" customHeight="1" thickBot="1">
      <c r="A66" s="49" t="s">
        <v>159</v>
      </c>
      <c r="B66" s="52" t="s">
        <v>76</v>
      </c>
      <c r="C66" s="52"/>
      <c r="D66" s="100">
        <f>D68+D70</f>
        <v>50886.68</v>
      </c>
    </row>
    <row r="67" spans="1:4" ht="38.25" hidden="1" thickBot="1">
      <c r="A67" s="49" t="s">
        <v>160</v>
      </c>
      <c r="B67" s="23" t="s">
        <v>161</v>
      </c>
      <c r="C67" s="51"/>
      <c r="D67" s="42"/>
    </row>
    <row r="68" spans="1:4" ht="38.25" hidden="1" thickBot="1">
      <c r="A68" s="44" t="s">
        <v>83</v>
      </c>
      <c r="B68" s="23" t="s">
        <v>161</v>
      </c>
      <c r="C68" s="28">
        <v>200</v>
      </c>
      <c r="D68" s="42">
        <v>0</v>
      </c>
    </row>
    <row r="69" spans="1:4" ht="111.6" customHeight="1" thickBot="1">
      <c r="A69" s="30" t="s">
        <v>105</v>
      </c>
      <c r="B69" s="25" t="s">
        <v>149</v>
      </c>
      <c r="C69" s="28"/>
      <c r="D69" s="31">
        <f>D70</f>
        <v>50886.68</v>
      </c>
    </row>
    <row r="70" spans="1:4" ht="24" customHeight="1" thickBot="1">
      <c r="A70" s="30" t="s">
        <v>83</v>
      </c>
      <c r="B70" s="25" t="s">
        <v>149</v>
      </c>
      <c r="C70" s="28">
        <v>200</v>
      </c>
      <c r="D70" s="31">
        <v>50886.68</v>
      </c>
    </row>
    <row r="71" spans="1:4" s="108" customFormat="1" ht="38.25" thickBot="1">
      <c r="A71" s="122" t="s">
        <v>187</v>
      </c>
      <c r="B71" s="119"/>
      <c r="C71" s="117"/>
      <c r="D71" s="125">
        <f>D72</f>
        <v>0</v>
      </c>
    </row>
    <row r="72" spans="1:4" ht="19.5" thickBot="1">
      <c r="A72" s="118" t="s">
        <v>188</v>
      </c>
      <c r="B72" s="120"/>
      <c r="C72" s="117"/>
      <c r="D72" s="126">
        <f>D73</f>
        <v>0</v>
      </c>
    </row>
    <row r="73" spans="1:4" ht="19.5" thickBot="1">
      <c r="A73" s="121" t="s">
        <v>75</v>
      </c>
      <c r="B73" s="117" t="s">
        <v>76</v>
      </c>
      <c r="C73" s="124"/>
      <c r="D73" s="126">
        <f>D74</f>
        <v>0</v>
      </c>
    </row>
    <row r="74" spans="1:4" ht="20.45" customHeight="1" thickBot="1">
      <c r="A74" s="123" t="s">
        <v>154</v>
      </c>
      <c r="B74" s="117" t="s">
        <v>155</v>
      </c>
      <c r="C74" s="124"/>
      <c r="D74" s="126">
        <f>D75</f>
        <v>0</v>
      </c>
    </row>
    <row r="75" spans="1:4" ht="19.5" thickBot="1">
      <c r="A75" s="118" t="s">
        <v>156</v>
      </c>
      <c r="B75" s="117" t="s">
        <v>155</v>
      </c>
      <c r="C75" s="124">
        <v>200</v>
      </c>
      <c r="D75" s="127">
        <v>0</v>
      </c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="80" zoomScaleNormal="80" zoomScaleSheetLayoutView="85" workbookViewId="0">
      <selection sqref="A1:E1"/>
    </sheetView>
  </sheetViews>
  <sheetFormatPr defaultRowHeight="15"/>
  <cols>
    <col min="1" max="1" width="63" style="20" customWidth="1"/>
    <col min="2" max="2" width="7.28515625" style="21" customWidth="1"/>
    <col min="3" max="3" width="17.7109375" customWidth="1"/>
    <col min="5" max="5" width="17.5703125" style="80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99" customHeight="1">
      <c r="A1" s="143" t="s">
        <v>246</v>
      </c>
      <c r="B1" s="143"/>
      <c r="C1" s="143"/>
      <c r="D1" s="143"/>
      <c r="E1" s="143"/>
    </row>
    <row r="2" spans="1:6" ht="46.9" customHeight="1" thickBot="1">
      <c r="A2" s="155" t="s">
        <v>237</v>
      </c>
      <c r="B2" s="155"/>
      <c r="C2" s="155"/>
      <c r="D2" s="155"/>
      <c r="E2" s="155"/>
    </row>
    <row r="3" spans="1:6" ht="15" customHeight="1">
      <c r="A3" s="177" t="s">
        <v>68</v>
      </c>
      <c r="B3" s="177" t="s">
        <v>162</v>
      </c>
      <c r="C3" s="177" t="s">
        <v>163</v>
      </c>
      <c r="D3" s="177" t="s">
        <v>71</v>
      </c>
      <c r="E3" s="179" t="s">
        <v>72</v>
      </c>
    </row>
    <row r="4" spans="1:6" ht="22.5" customHeight="1" thickBot="1">
      <c r="A4" s="178"/>
      <c r="B4" s="178"/>
      <c r="C4" s="178"/>
      <c r="D4" s="178"/>
      <c r="E4" s="180"/>
      <c r="F4" s="22"/>
    </row>
    <row r="5" spans="1:6" ht="17.25" thickBot="1">
      <c r="A5" s="53" t="s">
        <v>164</v>
      </c>
      <c r="B5" s="71"/>
      <c r="C5" s="71"/>
      <c r="D5" s="71"/>
      <c r="E5" s="84">
        <f>E9+E11+E12+E13+E15+E21+E22+E36+E38+E43+E48+E70+E74+E76+E81+E83+E85+E87+E89+E90+E91+E97</f>
        <v>3372362.19</v>
      </c>
      <c r="F5" s="109"/>
    </row>
    <row r="6" spans="1:6" ht="17.25" thickBot="1">
      <c r="A6" s="53" t="s">
        <v>165</v>
      </c>
      <c r="B6" s="72">
        <v>791</v>
      </c>
      <c r="C6" s="72"/>
      <c r="D6" s="72"/>
      <c r="E6" s="84">
        <f>E7</f>
        <v>2278857.12</v>
      </c>
    </row>
    <row r="7" spans="1:6" ht="17.25" thickBot="1">
      <c r="A7" s="54" t="s">
        <v>75</v>
      </c>
      <c r="B7" s="71">
        <v>791</v>
      </c>
      <c r="C7" s="142" t="s">
        <v>238</v>
      </c>
      <c r="D7" s="71"/>
      <c r="E7" s="85">
        <f>E9+E11+E12+E13+E17+E15</f>
        <v>2278857.12</v>
      </c>
    </row>
    <row r="8" spans="1:6" ht="17.25" thickBot="1">
      <c r="A8" s="54" t="s">
        <v>79</v>
      </c>
      <c r="B8" s="71">
        <v>791</v>
      </c>
      <c r="C8" s="142" t="s">
        <v>239</v>
      </c>
      <c r="D8" s="71"/>
      <c r="E8" s="85">
        <f>E9</f>
        <v>956567.4</v>
      </c>
    </row>
    <row r="9" spans="1:6" ht="52.9" customHeight="1" thickBot="1">
      <c r="A9" s="54" t="s">
        <v>80</v>
      </c>
      <c r="B9" s="71">
        <v>791</v>
      </c>
      <c r="C9" s="142" t="s">
        <v>239</v>
      </c>
      <c r="D9" s="71">
        <v>100</v>
      </c>
      <c r="E9" s="85">
        <v>956567.4</v>
      </c>
    </row>
    <row r="10" spans="1:6" ht="17.25" thickBot="1">
      <c r="A10" s="54" t="s">
        <v>81</v>
      </c>
      <c r="B10" s="71">
        <v>791</v>
      </c>
      <c r="C10" s="142" t="s">
        <v>240</v>
      </c>
      <c r="D10" s="71"/>
      <c r="E10" s="85">
        <f>E11+E12+E13+E17</f>
        <v>1322289.72</v>
      </c>
    </row>
    <row r="11" spans="1:6" ht="52.15" customHeight="1" thickBot="1">
      <c r="A11" s="54" t="s">
        <v>80</v>
      </c>
      <c r="B11" s="71">
        <v>791</v>
      </c>
      <c r="C11" s="142" t="s">
        <v>240</v>
      </c>
      <c r="D11" s="71">
        <v>100</v>
      </c>
      <c r="E11" s="85">
        <v>1100799.03</v>
      </c>
    </row>
    <row r="12" spans="1:6" ht="19.149999999999999" customHeight="1" thickBot="1">
      <c r="A12" s="54" t="s">
        <v>83</v>
      </c>
      <c r="B12" s="71">
        <v>791</v>
      </c>
      <c r="C12" s="142" t="s">
        <v>240</v>
      </c>
      <c r="D12" s="71">
        <v>200</v>
      </c>
      <c r="E12" s="85">
        <f>'2'!E13</f>
        <v>211870.69</v>
      </c>
    </row>
    <row r="13" spans="1:6" ht="17.25" thickBot="1">
      <c r="A13" s="54" t="s">
        <v>84</v>
      </c>
      <c r="B13" s="71">
        <v>791</v>
      </c>
      <c r="C13" s="142" t="s">
        <v>240</v>
      </c>
      <c r="D13" s="71">
        <v>800</v>
      </c>
      <c r="E13" s="85">
        <f>'2'!E14</f>
        <v>9620</v>
      </c>
    </row>
    <row r="14" spans="1:6" ht="19.5" customHeight="1" thickBot="1">
      <c r="A14" s="56" t="s">
        <v>89</v>
      </c>
      <c r="B14" s="71">
        <v>791</v>
      </c>
      <c r="C14" s="71" t="s">
        <v>90</v>
      </c>
      <c r="D14" s="71"/>
      <c r="E14" s="85">
        <f>E15</f>
        <v>0</v>
      </c>
    </row>
    <row r="15" spans="1:6" ht="20.25" customHeight="1" thickBot="1">
      <c r="A15" s="56" t="s">
        <v>84</v>
      </c>
      <c r="B15" s="71">
        <v>791</v>
      </c>
      <c r="C15" s="71" t="s">
        <v>90</v>
      </c>
      <c r="D15" s="71">
        <v>800</v>
      </c>
      <c r="E15" s="85">
        <v>0</v>
      </c>
    </row>
    <row r="16" spans="1:6" ht="50.25" hidden="1" thickBot="1">
      <c r="A16" s="70" t="s">
        <v>85</v>
      </c>
      <c r="B16" s="55" t="s">
        <v>166</v>
      </c>
      <c r="C16" s="71" t="s">
        <v>86</v>
      </c>
      <c r="D16" s="71"/>
      <c r="E16" s="85">
        <f>E17</f>
        <v>0</v>
      </c>
    </row>
    <row r="17" spans="1:5" ht="17.25" hidden="1" thickBot="1">
      <c r="A17" s="54" t="s">
        <v>83</v>
      </c>
      <c r="B17" s="55" t="s">
        <v>166</v>
      </c>
      <c r="C17" s="71" t="s">
        <v>86</v>
      </c>
      <c r="D17" s="71">
        <v>200</v>
      </c>
      <c r="E17" s="85"/>
    </row>
    <row r="18" spans="1:5" ht="17.25" thickBot="1">
      <c r="A18" s="57" t="s">
        <v>91</v>
      </c>
      <c r="B18" s="72">
        <v>791</v>
      </c>
      <c r="C18" s="72"/>
      <c r="D18" s="72"/>
      <c r="E18" s="84">
        <f>E20</f>
        <v>95000</v>
      </c>
    </row>
    <row r="19" spans="1:5" ht="17.25" thickBot="1">
      <c r="A19" s="54" t="s">
        <v>75</v>
      </c>
      <c r="B19" s="71">
        <v>791</v>
      </c>
      <c r="C19" s="72"/>
      <c r="D19" s="72"/>
      <c r="E19" s="85">
        <f>E20</f>
        <v>95000</v>
      </c>
    </row>
    <row r="20" spans="1:5" ht="38.450000000000003" customHeight="1" thickBot="1">
      <c r="A20" s="56" t="s">
        <v>95</v>
      </c>
      <c r="B20" s="71">
        <v>791</v>
      </c>
      <c r="C20" s="142" t="s">
        <v>241</v>
      </c>
      <c r="D20" s="71"/>
      <c r="E20" s="85">
        <f>E21+E22</f>
        <v>95000</v>
      </c>
    </row>
    <row r="21" spans="1:5" ht="48" customHeight="1" thickBot="1">
      <c r="A21" s="54" t="s">
        <v>80</v>
      </c>
      <c r="B21" s="71">
        <v>791</v>
      </c>
      <c r="C21" s="142" t="s">
        <v>241</v>
      </c>
      <c r="D21" s="71">
        <v>100</v>
      </c>
      <c r="E21" s="85">
        <v>89000</v>
      </c>
    </row>
    <row r="22" spans="1:5" ht="19.149999999999999" customHeight="1" thickBot="1">
      <c r="A22" s="56" t="s">
        <v>83</v>
      </c>
      <c r="B22" s="71">
        <v>791</v>
      </c>
      <c r="C22" s="142" t="s">
        <v>241</v>
      </c>
      <c r="D22" s="71">
        <v>200</v>
      </c>
      <c r="E22" s="85">
        <v>6000</v>
      </c>
    </row>
    <row r="23" spans="1:5" ht="17.25" hidden="1" thickBot="1">
      <c r="A23" s="53" t="s">
        <v>150</v>
      </c>
      <c r="B23" s="72">
        <v>791</v>
      </c>
      <c r="C23" s="72"/>
      <c r="D23" s="72"/>
      <c r="E23" s="84">
        <f>E27</f>
        <v>0</v>
      </c>
    </row>
    <row r="24" spans="1:5" ht="17.25" hidden="1" thickBot="1">
      <c r="A24" s="54" t="s">
        <v>75</v>
      </c>
      <c r="B24" s="71">
        <v>791</v>
      </c>
      <c r="C24" s="71" t="s">
        <v>76</v>
      </c>
      <c r="D24" s="71"/>
      <c r="E24" s="85">
        <f>E25</f>
        <v>0</v>
      </c>
    </row>
    <row r="25" spans="1:5" ht="17.25" hidden="1" thickBot="1">
      <c r="A25" s="54" t="s">
        <v>152</v>
      </c>
      <c r="B25" s="71">
        <v>791</v>
      </c>
      <c r="C25" s="71" t="s">
        <v>76</v>
      </c>
      <c r="D25" s="71"/>
      <c r="E25" s="85">
        <f>E27</f>
        <v>0</v>
      </c>
    </row>
    <row r="26" spans="1:5" ht="17.25" hidden="1" thickBot="1">
      <c r="A26" s="54" t="s">
        <v>154</v>
      </c>
      <c r="B26" s="71">
        <v>791</v>
      </c>
      <c r="C26" s="71" t="s">
        <v>155</v>
      </c>
      <c r="D26" s="71"/>
      <c r="E26" s="85">
        <f>E27</f>
        <v>0</v>
      </c>
    </row>
    <row r="27" spans="1:5" ht="17.25" hidden="1" thickBot="1">
      <c r="A27" s="54" t="s">
        <v>156</v>
      </c>
      <c r="B27" s="55" t="s">
        <v>166</v>
      </c>
      <c r="C27" s="71" t="s">
        <v>155</v>
      </c>
      <c r="D27" s="71">
        <v>500</v>
      </c>
      <c r="E27" s="85"/>
    </row>
    <row r="28" spans="1:5" ht="17.25" hidden="1" thickBot="1">
      <c r="A28" s="53" t="s">
        <v>145</v>
      </c>
      <c r="B28" s="72">
        <v>791</v>
      </c>
      <c r="C28" s="72"/>
      <c r="D28" s="72"/>
      <c r="E28" s="84">
        <f>E30</f>
        <v>0</v>
      </c>
    </row>
    <row r="29" spans="1:5" ht="17.25" hidden="1" thickBot="1">
      <c r="A29" s="54" t="s">
        <v>75</v>
      </c>
      <c r="B29" s="71">
        <v>791</v>
      </c>
      <c r="C29" s="71" t="s">
        <v>76</v>
      </c>
      <c r="D29" s="72"/>
      <c r="E29" s="85">
        <f>E30</f>
        <v>0</v>
      </c>
    </row>
    <row r="30" spans="1:5" ht="17.25" hidden="1" thickBot="1">
      <c r="A30" s="54" t="s">
        <v>159</v>
      </c>
      <c r="B30" s="71">
        <v>791</v>
      </c>
      <c r="C30" s="71" t="s">
        <v>76</v>
      </c>
      <c r="D30" s="71"/>
      <c r="E30" s="85">
        <f>E31</f>
        <v>0</v>
      </c>
    </row>
    <row r="31" spans="1:5" ht="133.5" hidden="1" customHeight="1" thickBot="1">
      <c r="A31" s="54" t="s">
        <v>105</v>
      </c>
      <c r="B31" s="71">
        <v>791</v>
      </c>
      <c r="C31" s="71" t="s">
        <v>149</v>
      </c>
      <c r="D31" s="71"/>
      <c r="E31" s="85">
        <f>E32</f>
        <v>0</v>
      </c>
    </row>
    <row r="32" spans="1:5" ht="17.25" hidden="1" thickBot="1">
      <c r="A32" s="54" t="s">
        <v>83</v>
      </c>
      <c r="B32" s="71">
        <v>791</v>
      </c>
      <c r="C32" s="71" t="s">
        <v>149</v>
      </c>
      <c r="D32" s="71">
        <v>200</v>
      </c>
      <c r="E32" s="85"/>
    </row>
    <row r="33" spans="1:5" ht="39.6" customHeight="1" thickBot="1">
      <c r="A33" s="47" t="s">
        <v>187</v>
      </c>
      <c r="B33" s="72">
        <v>791</v>
      </c>
      <c r="C33" s="72"/>
      <c r="D33" s="72"/>
      <c r="E33" s="84">
        <f>E34</f>
        <v>171082.46</v>
      </c>
    </row>
    <row r="34" spans="1:5" ht="24" customHeight="1" thickBot="1">
      <c r="A34" s="30" t="s">
        <v>188</v>
      </c>
      <c r="B34" s="71">
        <v>791</v>
      </c>
      <c r="C34" s="71"/>
      <c r="D34" s="71"/>
      <c r="E34" s="85">
        <f>E35</f>
        <v>171082.46</v>
      </c>
    </row>
    <row r="35" spans="1:5" ht="27.75" customHeight="1" thickBot="1">
      <c r="A35" s="46" t="s">
        <v>75</v>
      </c>
      <c r="B35" s="71">
        <v>791</v>
      </c>
      <c r="C35" s="71" t="s">
        <v>76</v>
      </c>
      <c r="D35" s="71"/>
      <c r="E35" s="85">
        <f>E37+E36</f>
        <v>171082.46</v>
      </c>
    </row>
    <row r="36" spans="1:5" ht="23.45" customHeight="1" thickBot="1">
      <c r="A36" s="54" t="s">
        <v>83</v>
      </c>
      <c r="B36" s="71">
        <v>791</v>
      </c>
      <c r="C36" s="71" t="s">
        <v>149</v>
      </c>
      <c r="D36" s="71">
        <v>200</v>
      </c>
      <c r="E36" s="85">
        <f>'2'!E78</f>
        <v>50886.68</v>
      </c>
    </row>
    <row r="37" spans="1:5" ht="22.15" customHeight="1" thickBot="1">
      <c r="A37" s="48" t="s">
        <v>154</v>
      </c>
      <c r="B37" s="71">
        <v>791</v>
      </c>
      <c r="C37" s="71" t="s">
        <v>155</v>
      </c>
      <c r="D37" s="71"/>
      <c r="E37" s="85">
        <f>E38</f>
        <v>120195.78</v>
      </c>
    </row>
    <row r="38" spans="1:5" ht="24.75" customHeight="1" thickBot="1">
      <c r="A38" s="30" t="s">
        <v>156</v>
      </c>
      <c r="B38" s="71">
        <v>791</v>
      </c>
      <c r="C38" s="71" t="s">
        <v>155</v>
      </c>
      <c r="D38" s="71">
        <v>500</v>
      </c>
      <c r="E38" s="85">
        <f>'2'!E83+'2'!E88</f>
        <v>120195.78</v>
      </c>
    </row>
    <row r="39" spans="1:5" ht="17.25" thickBot="1">
      <c r="A39" s="57" t="s">
        <v>107</v>
      </c>
      <c r="B39" s="72">
        <v>791</v>
      </c>
      <c r="C39" s="71"/>
      <c r="D39" s="71"/>
      <c r="E39" s="84">
        <f>E44+E40</f>
        <v>288037.67</v>
      </c>
    </row>
    <row r="40" spans="1:5" ht="53.45" customHeight="1" thickBot="1">
      <c r="A40" s="56" t="s">
        <v>189</v>
      </c>
      <c r="B40" s="71">
        <v>791</v>
      </c>
      <c r="C40" s="59" t="s">
        <v>190</v>
      </c>
      <c r="D40" s="71"/>
      <c r="E40" s="85">
        <f>E41</f>
        <v>12051.67</v>
      </c>
    </row>
    <row r="41" spans="1:5" ht="19.899999999999999" customHeight="1" thickBot="1">
      <c r="A41" s="70" t="s">
        <v>191</v>
      </c>
      <c r="B41" s="71">
        <v>791</v>
      </c>
      <c r="C41" s="59" t="s">
        <v>190</v>
      </c>
      <c r="D41" s="71"/>
      <c r="E41" s="85">
        <f>E42</f>
        <v>12051.67</v>
      </c>
    </row>
    <row r="42" spans="1:5" ht="17.25" thickBot="1">
      <c r="A42" s="70" t="s">
        <v>176</v>
      </c>
      <c r="B42" s="71">
        <v>791</v>
      </c>
      <c r="C42" s="59" t="s">
        <v>178</v>
      </c>
      <c r="D42" s="71"/>
      <c r="E42" s="85">
        <f>E43</f>
        <v>12051.67</v>
      </c>
    </row>
    <row r="43" spans="1:5" ht="22.15" customHeight="1" thickBot="1">
      <c r="A43" s="58" t="s">
        <v>83</v>
      </c>
      <c r="B43" s="71">
        <v>791</v>
      </c>
      <c r="C43" s="59" t="s">
        <v>178</v>
      </c>
      <c r="D43" s="71">
        <v>200</v>
      </c>
      <c r="E43" s="85">
        <f>'2'!E47</f>
        <v>12051.67</v>
      </c>
    </row>
    <row r="44" spans="1:5" ht="21.75" customHeight="1" thickBot="1">
      <c r="A44" s="54" t="s">
        <v>167</v>
      </c>
      <c r="B44" s="71">
        <v>791</v>
      </c>
      <c r="C44" s="71"/>
      <c r="D44" s="71"/>
      <c r="E44" s="85">
        <f>E45</f>
        <v>275986</v>
      </c>
    </row>
    <row r="45" spans="1:5" ht="70.150000000000006" customHeight="1" thickBot="1">
      <c r="A45" s="116" t="s">
        <v>233</v>
      </c>
      <c r="B45" s="71">
        <v>791</v>
      </c>
      <c r="C45" s="71" t="s">
        <v>112</v>
      </c>
      <c r="D45" s="71"/>
      <c r="E45" s="85">
        <f>E46</f>
        <v>275986</v>
      </c>
    </row>
    <row r="46" spans="1:5" ht="52.15" customHeight="1" thickBot="1">
      <c r="A46" s="54" t="s">
        <v>113</v>
      </c>
      <c r="B46" s="71">
        <v>791</v>
      </c>
      <c r="C46" s="71" t="s">
        <v>114</v>
      </c>
      <c r="D46" s="71"/>
      <c r="E46" s="85">
        <f>E47+E49+E51</f>
        <v>275986</v>
      </c>
    </row>
    <row r="47" spans="1:5" ht="52.15" customHeight="1" thickBot="1">
      <c r="A47" s="54" t="s">
        <v>115</v>
      </c>
      <c r="B47" s="71">
        <v>791</v>
      </c>
      <c r="C47" s="71" t="s">
        <v>116</v>
      </c>
      <c r="D47" s="71"/>
      <c r="E47" s="85">
        <f>E48</f>
        <v>275986</v>
      </c>
    </row>
    <row r="48" spans="1:5" ht="18.600000000000001" customHeight="1" thickBot="1">
      <c r="A48" s="54" t="s">
        <v>83</v>
      </c>
      <c r="B48" s="71">
        <v>791</v>
      </c>
      <c r="C48" s="71" t="s">
        <v>116</v>
      </c>
      <c r="D48" s="71">
        <v>200</v>
      </c>
      <c r="E48" s="85">
        <f>'2'!E41</f>
        <v>275986</v>
      </c>
    </row>
    <row r="49" spans="1:5" ht="69.75" hidden="1" customHeight="1" thickBot="1">
      <c r="A49" s="54" t="s">
        <v>115</v>
      </c>
      <c r="B49" s="71">
        <v>791</v>
      </c>
      <c r="C49" s="71" t="s">
        <v>117</v>
      </c>
      <c r="D49" s="71"/>
      <c r="E49" s="85">
        <f>E50</f>
        <v>0</v>
      </c>
    </row>
    <row r="50" spans="1:5" ht="33" hidden="1" customHeight="1" thickBot="1">
      <c r="A50" s="54" t="s">
        <v>83</v>
      </c>
      <c r="B50" s="71">
        <v>791</v>
      </c>
      <c r="C50" s="71" t="s">
        <v>117</v>
      </c>
      <c r="D50" s="71">
        <v>200</v>
      </c>
      <c r="E50" s="85"/>
    </row>
    <row r="51" spans="1:5" s="81" customFormat="1" ht="38.25" hidden="1" thickBot="1">
      <c r="A51" s="46" t="s">
        <v>192</v>
      </c>
      <c r="B51" s="73">
        <v>791</v>
      </c>
      <c r="C51" s="74" t="s">
        <v>193</v>
      </c>
      <c r="D51" s="73"/>
      <c r="E51" s="75">
        <f>E53+E55+E57+E59</f>
        <v>0</v>
      </c>
    </row>
    <row r="52" spans="1:5" s="81" customFormat="1" ht="75.75" hidden="1" customHeight="1" thickBot="1">
      <c r="A52" s="46" t="s">
        <v>194</v>
      </c>
      <c r="B52" s="73">
        <v>791</v>
      </c>
      <c r="C52" s="74" t="s">
        <v>195</v>
      </c>
      <c r="D52" s="74"/>
      <c r="E52" s="60">
        <f>E53</f>
        <v>0</v>
      </c>
    </row>
    <row r="53" spans="1:5" s="81" customFormat="1" ht="38.25" hidden="1" thickBot="1">
      <c r="A53" s="46" t="s">
        <v>83</v>
      </c>
      <c r="B53" s="73">
        <v>791</v>
      </c>
      <c r="C53" s="74" t="s">
        <v>195</v>
      </c>
      <c r="D53" s="74">
        <v>200</v>
      </c>
      <c r="E53" s="60"/>
    </row>
    <row r="54" spans="1:5" s="81" customFormat="1" ht="11.25" hidden="1" customHeight="1" thickBot="1">
      <c r="A54" s="46" t="s">
        <v>141</v>
      </c>
      <c r="B54" s="73">
        <v>791</v>
      </c>
      <c r="C54" s="74" t="s">
        <v>196</v>
      </c>
      <c r="D54" s="73"/>
      <c r="E54" s="75">
        <f>E55</f>
        <v>0</v>
      </c>
    </row>
    <row r="55" spans="1:5" s="81" customFormat="1" ht="38.25" hidden="1" thickBot="1">
      <c r="A55" s="46" t="s">
        <v>83</v>
      </c>
      <c r="B55" s="73">
        <v>791</v>
      </c>
      <c r="C55" s="74" t="s">
        <v>196</v>
      </c>
      <c r="D55" s="73">
        <v>200</v>
      </c>
      <c r="E55" s="75"/>
    </row>
    <row r="56" spans="1:5" s="81" customFormat="1" ht="75.75" hidden="1" customHeight="1" thickBot="1">
      <c r="A56" s="46" t="s">
        <v>197</v>
      </c>
      <c r="B56" s="73">
        <v>791</v>
      </c>
      <c r="C56" s="74" t="s">
        <v>198</v>
      </c>
      <c r="D56" s="73"/>
      <c r="E56" s="75">
        <f>E57</f>
        <v>0</v>
      </c>
    </row>
    <row r="57" spans="1:5" s="81" customFormat="1" ht="38.25" hidden="1" thickBot="1">
      <c r="A57" s="46" t="s">
        <v>83</v>
      </c>
      <c r="B57" s="73">
        <v>791</v>
      </c>
      <c r="C57" s="74" t="s">
        <v>198</v>
      </c>
      <c r="D57" s="73">
        <v>200</v>
      </c>
      <c r="E57" s="75"/>
    </row>
    <row r="58" spans="1:5" s="81" customFormat="1" ht="75.75" hidden="1" customHeight="1" thickBot="1">
      <c r="A58" s="46" t="s">
        <v>199</v>
      </c>
      <c r="B58" s="73">
        <v>791</v>
      </c>
      <c r="C58" s="74" t="s">
        <v>200</v>
      </c>
      <c r="D58" s="73"/>
      <c r="E58" s="75">
        <f>E59</f>
        <v>0</v>
      </c>
    </row>
    <row r="59" spans="1:5" s="81" customFormat="1" ht="38.25" hidden="1" thickBot="1">
      <c r="A59" s="46" t="s">
        <v>83</v>
      </c>
      <c r="B59" s="73">
        <v>791</v>
      </c>
      <c r="C59" s="74" t="s">
        <v>200</v>
      </c>
      <c r="D59" s="73">
        <v>200</v>
      </c>
      <c r="E59" s="75"/>
    </row>
    <row r="60" spans="1:5" ht="36.75" hidden="1" customHeight="1" thickBot="1">
      <c r="A60" s="82" t="s">
        <v>96</v>
      </c>
      <c r="B60" s="72">
        <v>791</v>
      </c>
      <c r="C60" s="61"/>
      <c r="D60" s="71"/>
      <c r="E60" s="84"/>
    </row>
    <row r="61" spans="1:5" ht="24" hidden="1" customHeight="1" thickBot="1">
      <c r="A61" s="83" t="s">
        <v>103</v>
      </c>
      <c r="B61" s="71">
        <v>791</v>
      </c>
      <c r="C61" s="59" t="s">
        <v>112</v>
      </c>
      <c r="D61" s="71"/>
      <c r="E61" s="85"/>
    </row>
    <row r="62" spans="1:5" ht="132" hidden="1" thickBot="1">
      <c r="A62" s="83" t="s">
        <v>105</v>
      </c>
      <c r="B62" s="71">
        <v>791</v>
      </c>
      <c r="C62" s="59" t="s">
        <v>157</v>
      </c>
      <c r="D62" s="71"/>
      <c r="E62" s="85"/>
    </row>
    <row r="63" spans="1:5" ht="38.25" hidden="1" thickBot="1">
      <c r="A63" s="30" t="s">
        <v>83</v>
      </c>
      <c r="B63" s="71">
        <v>791</v>
      </c>
      <c r="C63" s="59" t="s">
        <v>157</v>
      </c>
      <c r="D63" s="71">
        <v>200</v>
      </c>
      <c r="E63" s="85"/>
    </row>
    <row r="64" spans="1:5" ht="17.25" thickBot="1">
      <c r="A64" s="53" t="s">
        <v>118</v>
      </c>
      <c r="B64" s="72">
        <v>791</v>
      </c>
      <c r="C64" s="72"/>
      <c r="D64" s="72"/>
      <c r="E64" s="84">
        <f>E71+E77+E67</f>
        <v>524384.93999999994</v>
      </c>
    </row>
    <row r="65" spans="1:6" ht="67.900000000000006" customHeight="1" thickBot="1">
      <c r="A65" s="116" t="s">
        <v>231</v>
      </c>
      <c r="B65" s="71">
        <v>791</v>
      </c>
      <c r="D65" s="71"/>
      <c r="E65" s="85">
        <f>E77</f>
        <v>524384.93999999994</v>
      </c>
    </row>
    <row r="66" spans="1:6" ht="33.75" hidden="1" thickBot="1">
      <c r="A66" s="70" t="s">
        <v>120</v>
      </c>
      <c r="B66" s="71">
        <v>791</v>
      </c>
      <c r="C66" s="71" t="s">
        <v>100</v>
      </c>
      <c r="D66" s="71"/>
      <c r="E66" s="85">
        <f>E67+E71</f>
        <v>0</v>
      </c>
    </row>
    <row r="67" spans="1:6" ht="19.5" thickBot="1">
      <c r="A67" s="30" t="s">
        <v>121</v>
      </c>
      <c r="B67" s="71">
        <v>791</v>
      </c>
      <c r="C67" s="71" t="s">
        <v>100</v>
      </c>
      <c r="D67" s="71"/>
      <c r="E67" s="85">
        <f>E68</f>
        <v>0</v>
      </c>
    </row>
    <row r="68" spans="1:6" ht="42" customHeight="1" thickBot="1">
      <c r="A68" s="30" t="s">
        <v>201</v>
      </c>
      <c r="B68" s="71">
        <v>791</v>
      </c>
      <c r="C68" s="71" t="s">
        <v>100</v>
      </c>
      <c r="D68" s="71"/>
      <c r="E68" s="85">
        <f>E69</f>
        <v>0</v>
      </c>
    </row>
    <row r="69" spans="1:6" ht="57.6" customHeight="1" thickBot="1">
      <c r="A69" s="30" t="s">
        <v>124</v>
      </c>
      <c r="B69" s="71">
        <v>791</v>
      </c>
      <c r="C69" s="71" t="s">
        <v>125</v>
      </c>
      <c r="E69" s="85">
        <f>E70</f>
        <v>0</v>
      </c>
    </row>
    <row r="70" spans="1:6" ht="19.5" thickBot="1">
      <c r="A70" s="30" t="s">
        <v>84</v>
      </c>
      <c r="B70" s="71">
        <v>791</v>
      </c>
      <c r="C70" s="71" t="s">
        <v>125</v>
      </c>
      <c r="D70" s="71">
        <v>200</v>
      </c>
      <c r="E70" s="85"/>
    </row>
    <row r="71" spans="1:6">
      <c r="A71" s="165" t="s">
        <v>202</v>
      </c>
      <c r="B71" s="167">
        <v>791</v>
      </c>
      <c r="C71" s="167" t="s">
        <v>203</v>
      </c>
      <c r="D71" s="169"/>
      <c r="E71" s="171">
        <f>E73+E76</f>
        <v>0</v>
      </c>
    </row>
    <row r="72" spans="1:6" ht="1.1499999999999999" customHeight="1" thickBot="1">
      <c r="A72" s="166"/>
      <c r="B72" s="168"/>
      <c r="C72" s="168"/>
      <c r="D72" s="170"/>
      <c r="E72" s="172"/>
    </row>
    <row r="73" spans="1:6" ht="17.25" thickBot="1">
      <c r="A73" s="54" t="s">
        <v>130</v>
      </c>
      <c r="B73" s="71">
        <v>791</v>
      </c>
      <c r="C73" s="71" t="s">
        <v>179</v>
      </c>
      <c r="D73" s="71"/>
      <c r="E73" s="85">
        <f>E74</f>
        <v>0</v>
      </c>
    </row>
    <row r="74" spans="1:6" ht="17.45" customHeight="1" thickBot="1">
      <c r="A74" s="54" t="s">
        <v>83</v>
      </c>
      <c r="B74" s="71">
        <v>791</v>
      </c>
      <c r="C74" s="71" t="s">
        <v>179</v>
      </c>
      <c r="D74" s="71">
        <v>200</v>
      </c>
      <c r="E74" s="85"/>
    </row>
    <row r="75" spans="1:6" ht="20.45" customHeight="1" thickBot="1">
      <c r="A75" s="54" t="s">
        <v>204</v>
      </c>
      <c r="B75" s="71">
        <v>791</v>
      </c>
      <c r="C75" s="71" t="s">
        <v>131</v>
      </c>
      <c r="D75" s="71"/>
      <c r="E75" s="85">
        <f>E76</f>
        <v>0</v>
      </c>
    </row>
    <row r="76" spans="1:6" ht="20.45" customHeight="1" thickBot="1">
      <c r="A76" s="54" t="s">
        <v>83</v>
      </c>
      <c r="B76" s="71">
        <v>791</v>
      </c>
      <c r="C76" s="71" t="s">
        <v>131</v>
      </c>
      <c r="D76" s="71">
        <v>200</v>
      </c>
      <c r="E76" s="85"/>
    </row>
    <row r="77" spans="1:6" ht="23.25" customHeight="1" thickBot="1">
      <c r="A77" s="53" t="s">
        <v>132</v>
      </c>
      <c r="B77" s="88">
        <v>791</v>
      </c>
      <c r="C77" s="62"/>
      <c r="D77" s="88"/>
      <c r="E77" s="107">
        <f>E78+E92+E88</f>
        <v>524384.93999999994</v>
      </c>
    </row>
    <row r="78" spans="1:6" ht="26.25" customHeight="1" thickBot="1">
      <c r="A78" s="165" t="s">
        <v>134</v>
      </c>
      <c r="B78" s="174">
        <v>791</v>
      </c>
      <c r="C78" s="174" t="s">
        <v>135</v>
      </c>
      <c r="D78" s="175"/>
      <c r="E78" s="176">
        <f>E80+E86</f>
        <v>524384.93999999994</v>
      </c>
    </row>
    <row r="79" spans="1:6" ht="7.15" customHeight="1" thickBot="1">
      <c r="A79" s="173"/>
      <c r="B79" s="174"/>
      <c r="C79" s="174"/>
      <c r="D79" s="175"/>
      <c r="E79" s="176"/>
      <c r="F79" s="22"/>
    </row>
    <row r="80" spans="1:6" ht="34.15" customHeight="1" thickBot="1">
      <c r="A80" s="54" t="s">
        <v>136</v>
      </c>
      <c r="B80" s="71">
        <v>791</v>
      </c>
      <c r="C80" s="71" t="s">
        <v>137</v>
      </c>
      <c r="D80" s="71"/>
      <c r="E80" s="85">
        <f>E81+E83</f>
        <v>90271.62</v>
      </c>
    </row>
    <row r="81" spans="1:8" ht="21" customHeight="1" thickBot="1">
      <c r="A81" s="54" t="s">
        <v>83</v>
      </c>
      <c r="B81" s="71">
        <v>791</v>
      </c>
      <c r="C81" s="71" t="s">
        <v>137</v>
      </c>
      <c r="D81" s="71">
        <v>200</v>
      </c>
      <c r="E81" s="85">
        <f>'2'!E61</f>
        <v>90271.62</v>
      </c>
    </row>
    <row r="82" spans="1:8" ht="21" customHeight="1" thickBot="1">
      <c r="A82" s="30" t="s">
        <v>138</v>
      </c>
      <c r="B82" s="71">
        <v>791</v>
      </c>
      <c r="C82" s="59" t="s">
        <v>139</v>
      </c>
      <c r="D82" s="71"/>
      <c r="E82" s="85">
        <f>E83</f>
        <v>0</v>
      </c>
    </row>
    <row r="83" spans="1:8" ht="24.75" customHeight="1" thickBot="1">
      <c r="A83" s="56" t="s">
        <v>84</v>
      </c>
      <c r="B83" s="71">
        <v>791</v>
      </c>
      <c r="C83" s="71" t="s">
        <v>137</v>
      </c>
      <c r="D83" s="71">
        <v>800</v>
      </c>
      <c r="E83" s="85">
        <f>'2'!E64</f>
        <v>0</v>
      </c>
    </row>
    <row r="84" spans="1:8" ht="55.9" customHeight="1" thickBot="1">
      <c r="A84" s="70" t="s">
        <v>85</v>
      </c>
      <c r="B84" s="63" t="s">
        <v>166</v>
      </c>
      <c r="C84" s="59" t="s">
        <v>140</v>
      </c>
      <c r="D84" s="59"/>
      <c r="E84" s="86">
        <f>E85</f>
        <v>0</v>
      </c>
      <c r="G84" s="22"/>
      <c r="H84" s="22"/>
    </row>
    <row r="85" spans="1:8" ht="24.6" customHeight="1" thickBot="1">
      <c r="A85" s="54" t="s">
        <v>83</v>
      </c>
      <c r="B85" s="63" t="s">
        <v>166</v>
      </c>
      <c r="C85" s="59" t="s">
        <v>140</v>
      </c>
      <c r="D85" s="59">
        <v>200</v>
      </c>
      <c r="E85" s="86"/>
    </row>
    <row r="86" spans="1:8" ht="51" customHeight="1" thickBot="1">
      <c r="A86" s="54" t="s">
        <v>115</v>
      </c>
      <c r="B86" s="71">
        <v>791</v>
      </c>
      <c r="C86" s="71" t="s">
        <v>143</v>
      </c>
      <c r="D86" s="71"/>
      <c r="E86" s="85">
        <f>E87</f>
        <v>434113.32</v>
      </c>
    </row>
    <row r="87" spans="1:8" ht="22.15" customHeight="1" thickBot="1">
      <c r="A87" s="54" t="s">
        <v>83</v>
      </c>
      <c r="B87" s="71">
        <v>791</v>
      </c>
      <c r="C87" s="71" t="s">
        <v>143</v>
      </c>
      <c r="D87" s="71">
        <v>200</v>
      </c>
      <c r="E87" s="85">
        <f>'2'!E73</f>
        <v>434113.32</v>
      </c>
    </row>
    <row r="88" spans="1:8" ht="57.75" hidden="1" customHeight="1" thickBot="1">
      <c r="A88" s="30" t="s">
        <v>227</v>
      </c>
      <c r="B88" s="28">
        <v>791</v>
      </c>
      <c r="C88" s="28" t="s">
        <v>219</v>
      </c>
      <c r="D88" s="28"/>
      <c r="E88" s="31">
        <f>E89+E91+E90</f>
        <v>0</v>
      </c>
    </row>
    <row r="89" spans="1:8" ht="60" hidden="1" customHeight="1" thickBot="1">
      <c r="A89" s="46" t="s">
        <v>141</v>
      </c>
      <c r="B89" s="28">
        <v>791</v>
      </c>
      <c r="C89" s="28" t="s">
        <v>142</v>
      </c>
      <c r="D89" s="28">
        <v>200</v>
      </c>
      <c r="E89" s="31"/>
    </row>
    <row r="90" spans="1:8" ht="78.75" hidden="1" customHeight="1" thickBot="1">
      <c r="A90" s="46" t="s">
        <v>223</v>
      </c>
      <c r="B90" s="28">
        <v>791</v>
      </c>
      <c r="C90" s="28" t="s">
        <v>220</v>
      </c>
      <c r="D90" s="28">
        <v>200</v>
      </c>
      <c r="E90" s="31"/>
    </row>
    <row r="91" spans="1:8" ht="75" hidden="1" customHeight="1" thickBot="1">
      <c r="A91" s="46" t="s">
        <v>222</v>
      </c>
      <c r="B91" s="28">
        <v>791</v>
      </c>
      <c r="C91" s="28" t="s">
        <v>221</v>
      </c>
      <c r="D91" s="28">
        <v>200</v>
      </c>
      <c r="E91" s="31"/>
    </row>
    <row r="92" spans="1:8" ht="42" hidden="1" customHeight="1" thickBot="1">
      <c r="A92" s="58" t="s">
        <v>185</v>
      </c>
      <c r="B92" s="63" t="s">
        <v>166</v>
      </c>
      <c r="C92" s="59" t="s">
        <v>186</v>
      </c>
      <c r="D92" s="59"/>
      <c r="E92" s="60">
        <f>E93</f>
        <v>0</v>
      </c>
    </row>
    <row r="93" spans="1:8" ht="42" hidden="1" customHeight="1" thickBot="1">
      <c r="A93" s="58" t="s">
        <v>83</v>
      </c>
      <c r="B93" s="63" t="s">
        <v>166</v>
      </c>
      <c r="C93" s="59" t="s">
        <v>186</v>
      </c>
      <c r="D93" s="59">
        <v>200</v>
      </c>
      <c r="E93" s="60"/>
    </row>
    <row r="94" spans="1:8" ht="37.15" customHeight="1" thickBot="1">
      <c r="A94" s="103" t="s">
        <v>224</v>
      </c>
      <c r="B94" s="104" t="s">
        <v>166</v>
      </c>
      <c r="C94" s="105"/>
      <c r="D94" s="105"/>
      <c r="E94" s="106">
        <f>E95</f>
        <v>15000</v>
      </c>
      <c r="G94" s="22"/>
      <c r="H94" s="22"/>
    </row>
    <row r="95" spans="1:8" ht="36" customHeight="1" thickBot="1">
      <c r="A95" s="54" t="s">
        <v>228</v>
      </c>
      <c r="B95" s="63" t="s">
        <v>166</v>
      </c>
      <c r="C95" s="59" t="s">
        <v>102</v>
      </c>
      <c r="D95" s="59"/>
      <c r="E95" s="86">
        <f>E96</f>
        <v>15000</v>
      </c>
    </row>
    <row r="96" spans="1:8" ht="36.6" customHeight="1" thickBot="1">
      <c r="A96" s="54" t="s">
        <v>225</v>
      </c>
      <c r="B96" s="63" t="s">
        <v>166</v>
      </c>
      <c r="C96" s="59" t="s">
        <v>102</v>
      </c>
      <c r="D96" s="59"/>
      <c r="E96" s="86">
        <f>E97</f>
        <v>15000</v>
      </c>
    </row>
    <row r="97" spans="1:5" ht="39" customHeight="1" thickBot="1">
      <c r="A97" s="54" t="s">
        <v>226</v>
      </c>
      <c r="B97" s="63" t="s">
        <v>166</v>
      </c>
      <c r="C97" s="59" t="s">
        <v>106</v>
      </c>
      <c r="D97" s="59">
        <v>200</v>
      </c>
      <c r="E97" s="86">
        <f>'2'!E34</f>
        <v>15000</v>
      </c>
    </row>
  </sheetData>
  <mergeCells count="17">
    <mergeCell ref="A1:E1"/>
    <mergeCell ref="A2:E2"/>
    <mergeCell ref="A3:A4"/>
    <mergeCell ref="B3:B4"/>
    <mergeCell ref="C3:C4"/>
    <mergeCell ref="D3:D4"/>
    <mergeCell ref="E3:E4"/>
    <mergeCell ref="A78:A79"/>
    <mergeCell ref="B78:B79"/>
    <mergeCell ref="C78:C79"/>
    <mergeCell ref="D78:D79"/>
    <mergeCell ref="E78:E79"/>
    <mergeCell ref="A71:A72"/>
    <mergeCell ref="B71:B72"/>
    <mergeCell ref="C71:C72"/>
    <mergeCell ref="D71:D72"/>
    <mergeCell ref="E71:E72"/>
  </mergeCells>
  <pageMargins left="0.93" right="0.23" top="0.55000000000000004" bottom="0.24" header="0.31496062992125984" footer="0.2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="80" zoomScaleNormal="80" workbookViewId="0">
      <selection activeCell="B1" sqref="B1:C1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0"/>
      <c r="B1" s="143" t="s">
        <v>247</v>
      </c>
      <c r="C1" s="143"/>
    </row>
    <row r="2" spans="1:3" ht="102" customHeight="1" thickBot="1">
      <c r="A2" s="144" t="s">
        <v>242</v>
      </c>
      <c r="B2" s="144"/>
      <c r="C2" s="144"/>
    </row>
    <row r="3" spans="1:3" ht="120" customHeight="1" thickBot="1">
      <c r="A3" s="64" t="s">
        <v>168</v>
      </c>
      <c r="B3" s="87" t="s">
        <v>169</v>
      </c>
      <c r="C3" s="87" t="s">
        <v>170</v>
      </c>
    </row>
    <row r="4" spans="1:3" ht="16.5" thickBot="1">
      <c r="A4" s="181" t="s">
        <v>171</v>
      </c>
      <c r="B4" s="182"/>
      <c r="C4" s="183"/>
    </row>
    <row r="5" spans="1:3" ht="19.5" thickBot="1">
      <c r="A5" s="65">
        <v>1</v>
      </c>
      <c r="B5" s="2">
        <v>2</v>
      </c>
      <c r="C5" s="2">
        <v>3</v>
      </c>
    </row>
    <row r="6" spans="1:3" ht="31.15" customHeight="1" thickBot="1">
      <c r="A6" s="66" t="s">
        <v>172</v>
      </c>
      <c r="B6" s="67" t="s">
        <v>173</v>
      </c>
      <c r="C6" s="68">
        <v>119285.06</v>
      </c>
    </row>
    <row r="7" spans="1:3" ht="55.9" customHeight="1" thickBot="1">
      <c r="A7" s="66" t="s">
        <v>174</v>
      </c>
      <c r="B7" s="67" t="s">
        <v>175</v>
      </c>
      <c r="C7" s="69">
        <v>133676.51999999999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2023-05-04T05:35:24Z</dcterms:modified>
</cp:coreProperties>
</file>